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_Reports\Deckungsstock\GrünerPfandbrief\HDT\"/>
    </mc:Choice>
  </mc:AlternateContent>
  <bookViews>
    <workbookView xWindow="-120" yWindow="-120" windowWidth="23160" windowHeight="9330" tabRatio="897"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Assets'!$A$12:$D$188</definedName>
    <definedName name="_Hlk506480454" localSheetId="5">' B1. EEM Sust. Mortgage Assets '!#REF!</definedName>
    <definedName name="acceptable_use_policy" localSheetId="0">Disclaimer!#REF!</definedName>
    <definedName name="_xlnm.Print_Area" localSheetId="4">'A1. EEM General Mortgage Assets'!$A$2:$G$488</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2" i="19" l="1"/>
  <c r="C612" i="19"/>
  <c r="D571" i="9" l="1"/>
  <c r="C571" i="9"/>
  <c r="F29" i="9" l="1"/>
  <c r="G17" i="19" s="1"/>
  <c r="D385" i="19"/>
  <c r="C385" i="19"/>
  <c r="D344" i="9"/>
  <c r="D329" i="9"/>
  <c r="C344" i="9"/>
  <c r="F67" i="19" l="1"/>
  <c r="G16" i="19"/>
  <c r="G379" i="19"/>
  <c r="F375" i="19"/>
  <c r="G341" i="9"/>
  <c r="F338" i="9"/>
  <c r="G320" i="9"/>
  <c r="D619" i="19" l="1"/>
  <c r="G616" i="19" s="1"/>
  <c r="C619" i="19"/>
  <c r="F618" i="19" s="1"/>
  <c r="G603" i="19"/>
  <c r="G604" i="19"/>
  <c r="G605" i="19"/>
  <c r="G606" i="19"/>
  <c r="G607" i="19"/>
  <c r="G608" i="19"/>
  <c r="G609" i="19"/>
  <c r="G610" i="19"/>
  <c r="G611" i="19"/>
  <c r="G602" i="19"/>
  <c r="G375" i="19"/>
  <c r="G612" i="19" l="1"/>
  <c r="F617" i="19"/>
  <c r="F616" i="19"/>
  <c r="F615" i="19"/>
  <c r="G617" i="19"/>
  <c r="G615" i="19"/>
  <c r="G618" i="19"/>
  <c r="F335" i="9"/>
  <c r="G335" i="9"/>
  <c r="F336" i="9"/>
  <c r="G336" i="9"/>
  <c r="F337" i="9"/>
  <c r="G337" i="9"/>
  <c r="G338" i="9"/>
  <c r="F339" i="9"/>
  <c r="G339" i="9"/>
  <c r="F340" i="9"/>
  <c r="G340" i="9"/>
  <c r="F341" i="9"/>
  <c r="F342" i="9"/>
  <c r="G342" i="9"/>
  <c r="F343" i="9"/>
  <c r="G343" i="9"/>
  <c r="G334" i="9"/>
  <c r="F334" i="9"/>
  <c r="D578" i="9"/>
  <c r="G575" i="9" s="1"/>
  <c r="C578" i="9"/>
  <c r="F574" i="9" s="1"/>
  <c r="G574" i="9" l="1"/>
  <c r="G577" i="9"/>
  <c r="G576" i="9"/>
  <c r="F577" i="9"/>
  <c r="F576" i="9"/>
  <c r="F575" i="9"/>
  <c r="G344" i="9"/>
  <c r="F344" i="9"/>
  <c r="F619" i="19"/>
  <c r="G619" i="19"/>
  <c r="D402" i="19"/>
  <c r="C402" i="19"/>
  <c r="F400" i="19" s="1"/>
  <c r="D395" i="19"/>
  <c r="C395" i="19"/>
  <c r="G376" i="19"/>
  <c r="G377" i="19"/>
  <c r="G378" i="19"/>
  <c r="G380" i="19"/>
  <c r="G381" i="19"/>
  <c r="G382" i="19"/>
  <c r="G383" i="19"/>
  <c r="G384" i="19"/>
  <c r="D370" i="19"/>
  <c r="G364" i="19" s="1"/>
  <c r="C370" i="19"/>
  <c r="F359" i="19" s="1"/>
  <c r="D361" i="9"/>
  <c r="C361" i="9"/>
  <c r="D354" i="9"/>
  <c r="C354" i="9"/>
  <c r="C329" i="9"/>
  <c r="F313" i="9" s="1"/>
  <c r="F401" i="19" l="1"/>
  <c r="G398" i="19"/>
  <c r="G399" i="19"/>
  <c r="F398" i="19"/>
  <c r="F399" i="19"/>
  <c r="F392" i="19"/>
  <c r="F389" i="19"/>
  <c r="F393" i="19"/>
  <c r="F390" i="19"/>
  <c r="F394" i="19"/>
  <c r="F391" i="19"/>
  <c r="F388" i="19"/>
  <c r="G363" i="19"/>
  <c r="G369" i="19"/>
  <c r="G360" i="19"/>
  <c r="G368" i="19"/>
  <c r="G359" i="19"/>
  <c r="G365" i="19"/>
  <c r="G356" i="19"/>
  <c r="G355" i="19"/>
  <c r="G367" i="19"/>
  <c r="G362" i="19"/>
  <c r="G358" i="19"/>
  <c r="G354" i="19"/>
  <c r="G352" i="19"/>
  <c r="G366" i="19"/>
  <c r="G361" i="19"/>
  <c r="G357" i="19"/>
  <c r="G353" i="19"/>
  <c r="F363" i="19"/>
  <c r="F361" i="19"/>
  <c r="F369" i="19"/>
  <c r="F367" i="19"/>
  <c r="F365" i="19"/>
  <c r="F358" i="19"/>
  <c r="F356" i="19"/>
  <c r="F354" i="19"/>
  <c r="F352" i="19"/>
  <c r="F364" i="19"/>
  <c r="F362" i="19"/>
  <c r="F360" i="19"/>
  <c r="F368" i="19"/>
  <c r="F366" i="19"/>
  <c r="F357" i="19"/>
  <c r="F355" i="19"/>
  <c r="F353" i="19"/>
  <c r="G578" i="9"/>
  <c r="F578" i="9"/>
  <c r="G359" i="9"/>
  <c r="G357" i="9"/>
  <c r="G358" i="9"/>
  <c r="G360" i="9"/>
  <c r="F358" i="9"/>
  <c r="F359" i="9"/>
  <c r="F357" i="9"/>
  <c r="F360" i="9"/>
  <c r="G350" i="9"/>
  <c r="G351" i="9"/>
  <c r="G347" i="9"/>
  <c r="G352" i="9"/>
  <c r="G348" i="9"/>
  <c r="G353" i="9"/>
  <c r="G349" i="9"/>
  <c r="F348" i="9"/>
  <c r="F349" i="9"/>
  <c r="F352" i="9"/>
  <c r="F347" i="9"/>
  <c r="F350" i="9"/>
  <c r="F351" i="9"/>
  <c r="F353" i="9"/>
  <c r="G385" i="19"/>
  <c r="G389" i="19"/>
  <c r="G390" i="19"/>
  <c r="G391" i="19"/>
  <c r="G392" i="19"/>
  <c r="G393" i="19"/>
  <c r="G394" i="19"/>
  <c r="G388" i="19"/>
  <c r="G400" i="19"/>
  <c r="G401" i="19"/>
  <c r="F317" i="9"/>
  <c r="F321" i="9"/>
  <c r="F325" i="9"/>
  <c r="F311" i="9"/>
  <c r="F323" i="9"/>
  <c r="F314" i="9"/>
  <c r="F318" i="9"/>
  <c r="F322" i="9"/>
  <c r="F326" i="9"/>
  <c r="F312" i="9"/>
  <c r="F316" i="9"/>
  <c r="F320" i="9"/>
  <c r="F324" i="9"/>
  <c r="F328" i="9"/>
  <c r="F315" i="9"/>
  <c r="F319" i="9"/>
  <c r="F327" i="9"/>
  <c r="G312" i="9"/>
  <c r="G316" i="9"/>
  <c r="G324" i="9"/>
  <c r="G326" i="9"/>
  <c r="G311" i="9"/>
  <c r="G313" i="9"/>
  <c r="G315" i="9"/>
  <c r="G317" i="9"/>
  <c r="G319" i="9"/>
  <c r="G321" i="9"/>
  <c r="G323" i="9"/>
  <c r="G325" i="9"/>
  <c r="G327" i="9"/>
  <c r="G314" i="9"/>
  <c r="G318" i="9"/>
  <c r="G322" i="9"/>
  <c r="G328" i="9"/>
  <c r="D597" i="19"/>
  <c r="C597" i="19"/>
  <c r="D574" i="19"/>
  <c r="C574" i="19"/>
  <c r="D517" i="19"/>
  <c r="C517" i="19"/>
  <c r="D495" i="19"/>
  <c r="C495" i="19"/>
  <c r="D482" i="19"/>
  <c r="C482" i="19"/>
  <c r="D347" i="19"/>
  <c r="C347" i="19"/>
  <c r="F331" i="19" s="1"/>
  <c r="G510" i="19" l="1"/>
  <c r="G514" i="19"/>
  <c r="G511" i="19"/>
  <c r="G515" i="19"/>
  <c r="G512" i="19"/>
  <c r="G516" i="19"/>
  <c r="G513" i="19"/>
  <c r="G509" i="19"/>
  <c r="F402" i="19"/>
  <c r="F395" i="19"/>
  <c r="G370" i="19"/>
  <c r="F370" i="19"/>
  <c r="G329" i="19"/>
  <c r="G330" i="19"/>
  <c r="G338" i="19"/>
  <c r="G340" i="19"/>
  <c r="G332" i="19"/>
  <c r="G336" i="19"/>
  <c r="G342" i="19"/>
  <c r="G346" i="19"/>
  <c r="G333" i="19"/>
  <c r="G337" i="19"/>
  <c r="G343" i="19"/>
  <c r="G334" i="19"/>
  <c r="G339" i="19"/>
  <c r="G344" i="19"/>
  <c r="G331" i="19"/>
  <c r="G335" i="19"/>
  <c r="G341" i="19"/>
  <c r="G345" i="19"/>
  <c r="G361" i="9"/>
  <c r="F361" i="9"/>
  <c r="G354" i="9"/>
  <c r="F354" i="9"/>
  <c r="G395" i="19"/>
  <c r="F606" i="19"/>
  <c r="F608" i="19"/>
  <c r="F602" i="19"/>
  <c r="F604" i="19"/>
  <c r="F610" i="19"/>
  <c r="F603" i="19"/>
  <c r="F605" i="19"/>
  <c r="F607" i="19"/>
  <c r="F609" i="19"/>
  <c r="F611" i="19"/>
  <c r="G580" i="19"/>
  <c r="G584" i="19"/>
  <c r="G588" i="19"/>
  <c r="G592" i="19"/>
  <c r="G596" i="19"/>
  <c r="G589" i="19"/>
  <c r="G590" i="19"/>
  <c r="G583" i="19"/>
  <c r="G587" i="19"/>
  <c r="G591" i="19"/>
  <c r="G595" i="19"/>
  <c r="G581" i="19"/>
  <c r="G585" i="19"/>
  <c r="G593" i="19"/>
  <c r="G579" i="19"/>
  <c r="G582" i="19"/>
  <c r="G586" i="19"/>
  <c r="G594" i="19"/>
  <c r="F579" i="19"/>
  <c r="F580" i="19"/>
  <c r="F582" i="19"/>
  <c r="F584" i="19"/>
  <c r="F586" i="19"/>
  <c r="F588" i="19"/>
  <c r="F590" i="19"/>
  <c r="F592" i="19"/>
  <c r="F594" i="19"/>
  <c r="F596" i="19"/>
  <c r="F581" i="19"/>
  <c r="F583" i="19"/>
  <c r="F585" i="19"/>
  <c r="F587" i="19"/>
  <c r="F589" i="19"/>
  <c r="F591" i="19"/>
  <c r="F593" i="19"/>
  <c r="F595" i="19"/>
  <c r="G559" i="19"/>
  <c r="G563" i="19"/>
  <c r="G567" i="19"/>
  <c r="G571" i="19"/>
  <c r="G564" i="19"/>
  <c r="G557" i="19"/>
  <c r="G561" i="19"/>
  <c r="G565" i="19"/>
  <c r="G569" i="19"/>
  <c r="G573" i="19"/>
  <c r="G560" i="19"/>
  <c r="G568" i="19"/>
  <c r="G572" i="19"/>
  <c r="G558" i="19"/>
  <c r="G562" i="19"/>
  <c r="G566" i="19"/>
  <c r="G570" i="19"/>
  <c r="G556" i="19"/>
  <c r="F558" i="19"/>
  <c r="F560" i="19"/>
  <c r="F562" i="19"/>
  <c r="F564" i="19"/>
  <c r="F566" i="19"/>
  <c r="F568" i="19"/>
  <c r="F570" i="19"/>
  <c r="F572" i="19"/>
  <c r="F557" i="19"/>
  <c r="F559" i="19"/>
  <c r="F561" i="19"/>
  <c r="F563" i="19"/>
  <c r="F565" i="19"/>
  <c r="F567" i="19"/>
  <c r="F569" i="19"/>
  <c r="F571" i="19"/>
  <c r="F573" i="19"/>
  <c r="F556" i="19"/>
  <c r="F513" i="19"/>
  <c r="F515" i="19"/>
  <c r="F518" i="19"/>
  <c r="F509" i="19"/>
  <c r="F510" i="19"/>
  <c r="F512" i="19"/>
  <c r="F514" i="19"/>
  <c r="F516" i="19"/>
  <c r="F511" i="19"/>
  <c r="F489" i="19"/>
  <c r="F493" i="19"/>
  <c r="F487" i="19"/>
  <c r="F490" i="19"/>
  <c r="F494" i="19"/>
  <c r="F491" i="19"/>
  <c r="F496" i="19"/>
  <c r="F488" i="19"/>
  <c r="F492" i="19"/>
  <c r="G490" i="19"/>
  <c r="G500" i="19"/>
  <c r="G487" i="19"/>
  <c r="G489" i="19"/>
  <c r="G491" i="19"/>
  <c r="G493" i="19"/>
  <c r="G488" i="19"/>
  <c r="G492" i="19"/>
  <c r="G494" i="19"/>
  <c r="F459" i="19"/>
  <c r="F463" i="19"/>
  <c r="F467" i="19"/>
  <c r="F471" i="19"/>
  <c r="F475" i="19"/>
  <c r="F479" i="19"/>
  <c r="F460" i="19"/>
  <c r="F464" i="19"/>
  <c r="F468" i="19"/>
  <c r="F472" i="19"/>
  <c r="F476" i="19"/>
  <c r="F480" i="19"/>
  <c r="F465" i="19"/>
  <c r="F469" i="19"/>
  <c r="F473" i="19"/>
  <c r="F477" i="19"/>
  <c r="F481" i="19"/>
  <c r="F462" i="19"/>
  <c r="F466" i="19"/>
  <c r="F470" i="19"/>
  <c r="F474" i="19"/>
  <c r="F478" i="19"/>
  <c r="F458" i="19"/>
  <c r="F461" i="19"/>
  <c r="G469" i="19"/>
  <c r="G460" i="19"/>
  <c r="G462" i="19"/>
  <c r="G464" i="19"/>
  <c r="G466" i="19"/>
  <c r="G468" i="19"/>
  <c r="G471" i="19"/>
  <c r="G473" i="19"/>
  <c r="G475" i="19"/>
  <c r="G477" i="19"/>
  <c r="G479" i="19"/>
  <c r="G481" i="19"/>
  <c r="G459" i="19"/>
  <c r="G461" i="19"/>
  <c r="G463" i="19"/>
  <c r="G465" i="19"/>
  <c r="G467" i="19"/>
  <c r="G458" i="19"/>
  <c r="G470" i="19"/>
  <c r="G472" i="19"/>
  <c r="G474" i="19"/>
  <c r="G476" i="19"/>
  <c r="G478" i="19"/>
  <c r="G480" i="19"/>
  <c r="G402" i="19"/>
  <c r="F377" i="19"/>
  <c r="F379" i="19"/>
  <c r="F381" i="19"/>
  <c r="F383" i="19"/>
  <c r="F376" i="19"/>
  <c r="F378" i="19"/>
  <c r="F382" i="19"/>
  <c r="F384" i="19"/>
  <c r="F380" i="19"/>
  <c r="F329" i="9"/>
  <c r="G329" i="9"/>
  <c r="F333" i="19"/>
  <c r="F335" i="19"/>
  <c r="F337" i="19"/>
  <c r="F339" i="19"/>
  <c r="F341" i="19"/>
  <c r="F343" i="19"/>
  <c r="F345" i="19"/>
  <c r="F329" i="19"/>
  <c r="F330" i="19"/>
  <c r="F332" i="19"/>
  <c r="F334" i="19"/>
  <c r="F336" i="19"/>
  <c r="F338" i="19"/>
  <c r="F340" i="19"/>
  <c r="F342" i="19"/>
  <c r="F344" i="19"/>
  <c r="F346" i="19"/>
  <c r="F521" i="19"/>
  <c r="F522" i="19"/>
  <c r="F519" i="19"/>
  <c r="F523" i="19"/>
  <c r="F520" i="19"/>
  <c r="G519" i="19"/>
  <c r="G523" i="19"/>
  <c r="G520" i="19"/>
  <c r="G518" i="19"/>
  <c r="G521" i="19"/>
  <c r="G522" i="19"/>
  <c r="F499" i="19"/>
  <c r="F500" i="19"/>
  <c r="F497" i="19"/>
  <c r="F501" i="19"/>
  <c r="F498" i="19"/>
  <c r="G497" i="19"/>
  <c r="G501" i="19"/>
  <c r="G498" i="19"/>
  <c r="G496" i="19"/>
  <c r="G499" i="19"/>
  <c r="D556" i="9"/>
  <c r="G545" i="9" s="1"/>
  <c r="C556" i="9"/>
  <c r="F540" i="9" s="1"/>
  <c r="D533" i="9"/>
  <c r="G518" i="9" s="1"/>
  <c r="C533" i="9"/>
  <c r="F515" i="9" s="1"/>
  <c r="D476" i="9"/>
  <c r="C476" i="9"/>
  <c r="D454" i="9"/>
  <c r="C454" i="9"/>
  <c r="D441" i="9"/>
  <c r="C441" i="9"/>
  <c r="D306" i="9"/>
  <c r="C306" i="9"/>
  <c r="F288" i="9" s="1"/>
  <c r="G574" i="19" l="1"/>
  <c r="F495" i="19"/>
  <c r="G517" i="19"/>
  <c r="G495" i="19"/>
  <c r="G482" i="19"/>
  <c r="F482" i="19"/>
  <c r="G347" i="19"/>
  <c r="G566" i="9"/>
  <c r="G564" i="9"/>
  <c r="G569" i="9"/>
  <c r="G562" i="9"/>
  <c r="G565" i="9"/>
  <c r="G570" i="9"/>
  <c r="G567" i="9"/>
  <c r="G561" i="9"/>
  <c r="G563" i="9"/>
  <c r="G568" i="9"/>
  <c r="F563" i="9"/>
  <c r="F564" i="9"/>
  <c r="F562" i="9"/>
  <c r="F568" i="9"/>
  <c r="F570" i="9"/>
  <c r="F567" i="9"/>
  <c r="F569" i="9"/>
  <c r="F565" i="9"/>
  <c r="F561" i="9"/>
  <c r="F566" i="9"/>
  <c r="G470" i="9"/>
  <c r="G478" i="9"/>
  <c r="G473" i="9"/>
  <c r="G481" i="9"/>
  <c r="G469" i="9"/>
  <c r="G474" i="9"/>
  <c r="G482" i="9"/>
  <c r="G471" i="9"/>
  <c r="G475" i="9"/>
  <c r="G479" i="9"/>
  <c r="G477" i="9"/>
  <c r="G472" i="9"/>
  <c r="G468" i="9"/>
  <c r="G476" i="9" s="1"/>
  <c r="G480" i="9"/>
  <c r="F480" i="9"/>
  <c r="F468" i="9"/>
  <c r="G456" i="9"/>
  <c r="G449" i="9"/>
  <c r="G447" i="9"/>
  <c r="G452" i="9"/>
  <c r="G458" i="9"/>
  <c r="G448" i="9"/>
  <c r="G453" i="9"/>
  <c r="G459" i="9"/>
  <c r="G450" i="9"/>
  <c r="G446" i="9"/>
  <c r="G460" i="9"/>
  <c r="G451" i="9"/>
  <c r="G457" i="9"/>
  <c r="G455" i="9"/>
  <c r="F458" i="9"/>
  <c r="F447" i="9"/>
  <c r="F449" i="9"/>
  <c r="F452" i="9"/>
  <c r="F460" i="9"/>
  <c r="F446" i="9"/>
  <c r="F450" i="9"/>
  <c r="F448" i="9"/>
  <c r="F451" i="9"/>
  <c r="F453" i="9"/>
  <c r="F456" i="9"/>
  <c r="F459" i="9"/>
  <c r="F457" i="9"/>
  <c r="F455" i="9"/>
  <c r="G427" i="9"/>
  <c r="G435" i="9"/>
  <c r="G421" i="9"/>
  <c r="G425" i="9"/>
  <c r="G430" i="9"/>
  <c r="G434" i="9"/>
  <c r="G439" i="9"/>
  <c r="G418" i="9"/>
  <c r="G422" i="9"/>
  <c r="G426" i="9"/>
  <c r="G431" i="9"/>
  <c r="G436" i="9"/>
  <c r="G440" i="9"/>
  <c r="G424" i="9"/>
  <c r="G433" i="9"/>
  <c r="G419" i="9"/>
  <c r="G423" i="9"/>
  <c r="G428" i="9"/>
  <c r="G432" i="9"/>
  <c r="G437" i="9"/>
  <c r="G417" i="9"/>
  <c r="G420" i="9"/>
  <c r="G429" i="9"/>
  <c r="G438" i="9"/>
  <c r="F417" i="9"/>
  <c r="F429" i="9"/>
  <c r="F436" i="9"/>
  <c r="F438" i="9"/>
  <c r="F440" i="9"/>
  <c r="F419" i="9"/>
  <c r="F421" i="9"/>
  <c r="F423" i="9"/>
  <c r="F425" i="9"/>
  <c r="F427" i="9"/>
  <c r="F430" i="9"/>
  <c r="F432" i="9"/>
  <c r="F434" i="9"/>
  <c r="F428" i="9"/>
  <c r="F437" i="9"/>
  <c r="F439" i="9"/>
  <c r="F418" i="9"/>
  <c r="F420" i="9"/>
  <c r="F422" i="9"/>
  <c r="F424" i="9"/>
  <c r="F426" i="9"/>
  <c r="F431" i="9"/>
  <c r="F433" i="9"/>
  <c r="F435" i="9"/>
  <c r="G288" i="9"/>
  <c r="G299" i="9"/>
  <c r="G296" i="9"/>
  <c r="G300" i="9"/>
  <c r="G291" i="9"/>
  <c r="G297" i="9"/>
  <c r="G302" i="9"/>
  <c r="G294" i="9"/>
  <c r="G292" i="9"/>
  <c r="G298" i="9"/>
  <c r="G303" i="9"/>
  <c r="G289" i="9"/>
  <c r="G293" i="9"/>
  <c r="G304" i="9"/>
  <c r="G290" i="9"/>
  <c r="G295" i="9"/>
  <c r="G301" i="9"/>
  <c r="G305" i="9"/>
  <c r="F612" i="19"/>
  <c r="G597" i="19"/>
  <c r="F597" i="19"/>
  <c r="F574" i="19"/>
  <c r="F517" i="19"/>
  <c r="F385" i="19"/>
  <c r="G539" i="9"/>
  <c r="G544" i="9"/>
  <c r="G548" i="9"/>
  <c r="G552" i="9"/>
  <c r="G538" i="9"/>
  <c r="G549" i="9"/>
  <c r="G553" i="9"/>
  <c r="G543" i="9"/>
  <c r="G541" i="9"/>
  <c r="G550" i="9"/>
  <c r="G554" i="9"/>
  <c r="G542" i="9"/>
  <c r="G551" i="9"/>
  <c r="G540" i="9"/>
  <c r="G546" i="9"/>
  <c r="G547" i="9"/>
  <c r="G555" i="9"/>
  <c r="F542" i="9"/>
  <c r="F549" i="9"/>
  <c r="F551" i="9"/>
  <c r="F553" i="9"/>
  <c r="F555" i="9"/>
  <c r="F545" i="9"/>
  <c r="F547" i="9"/>
  <c r="F539" i="9"/>
  <c r="F543" i="9"/>
  <c r="F550" i="9"/>
  <c r="F552" i="9"/>
  <c r="F554" i="9"/>
  <c r="F538" i="9"/>
  <c r="F541" i="9"/>
  <c r="F548" i="9"/>
  <c r="F544" i="9"/>
  <c r="F546" i="9"/>
  <c r="G519" i="9"/>
  <c r="G520" i="9"/>
  <c r="G524" i="9"/>
  <c r="G528" i="9"/>
  <c r="G532" i="9"/>
  <c r="G516" i="9"/>
  <c r="G521" i="9"/>
  <c r="G525" i="9"/>
  <c r="G515" i="9"/>
  <c r="G522" i="9"/>
  <c r="G526" i="9"/>
  <c r="G530" i="9"/>
  <c r="G527" i="9"/>
  <c r="G531" i="9"/>
  <c r="G529" i="9"/>
  <c r="G517" i="9"/>
  <c r="G523" i="9"/>
  <c r="F521" i="9"/>
  <c r="F523" i="9"/>
  <c r="F525" i="9"/>
  <c r="F527" i="9"/>
  <c r="F529" i="9"/>
  <c r="F531" i="9"/>
  <c r="F519" i="9"/>
  <c r="F520" i="9"/>
  <c r="F522" i="9"/>
  <c r="F524" i="9"/>
  <c r="F526" i="9"/>
  <c r="F530" i="9"/>
  <c r="F518" i="9"/>
  <c r="F517" i="9"/>
  <c r="F528" i="9"/>
  <c r="F532" i="9"/>
  <c r="F516" i="9"/>
  <c r="F470" i="9"/>
  <c r="F472" i="9"/>
  <c r="F474" i="9"/>
  <c r="F478" i="9"/>
  <c r="F482" i="9"/>
  <c r="F471" i="9"/>
  <c r="F475" i="9"/>
  <c r="F473" i="9"/>
  <c r="F479" i="9"/>
  <c r="F469" i="9"/>
  <c r="F477" i="9"/>
  <c r="F481" i="9"/>
  <c r="F290" i="9"/>
  <c r="F292" i="9"/>
  <c r="F294" i="9"/>
  <c r="F296" i="9"/>
  <c r="F300" i="9"/>
  <c r="F302" i="9"/>
  <c r="F304" i="9"/>
  <c r="F289" i="9"/>
  <c r="F291" i="9"/>
  <c r="F293" i="9"/>
  <c r="F295" i="9"/>
  <c r="F297" i="9"/>
  <c r="F299" i="9"/>
  <c r="F301" i="9"/>
  <c r="F303" i="9"/>
  <c r="F305" i="9"/>
  <c r="F298" i="9"/>
  <c r="F347" i="19"/>
  <c r="G454" i="9" l="1"/>
  <c r="G571" i="9"/>
  <c r="F571" i="9"/>
  <c r="F476" i="9"/>
  <c r="F454" i="9"/>
  <c r="G441" i="9"/>
  <c r="F441" i="9"/>
  <c r="G306" i="9"/>
  <c r="F306" i="9"/>
  <c r="G556" i="9"/>
  <c r="F556" i="9"/>
  <c r="G533" i="9"/>
  <c r="F533" i="9"/>
  <c r="D18" i="19"/>
  <c r="G18" i="19" l="1"/>
  <c r="D291" i="19"/>
  <c r="C291" i="19"/>
  <c r="D269" i="19"/>
  <c r="C269" i="19"/>
  <c r="D256" i="19"/>
  <c r="C256" i="19"/>
  <c r="G297" i="19" l="1"/>
  <c r="G287" i="19"/>
  <c r="G295" i="19"/>
  <c r="G296" i="19"/>
  <c r="G293" i="19"/>
  <c r="G292" i="19"/>
  <c r="G294" i="19"/>
  <c r="G288" i="19"/>
  <c r="G283" i="19"/>
  <c r="G284" i="19"/>
  <c r="G289" i="19"/>
  <c r="G285" i="19"/>
  <c r="G290" i="19"/>
  <c r="G286" i="19"/>
  <c r="F284" i="19"/>
  <c r="F295" i="19"/>
  <c r="F296" i="19"/>
  <c r="F292" i="19"/>
  <c r="F294" i="19"/>
  <c r="F297" i="19"/>
  <c r="F293" i="19"/>
  <c r="F285" i="19"/>
  <c r="F288" i="19"/>
  <c r="F290" i="19"/>
  <c r="F283" i="19"/>
  <c r="F287" i="19"/>
  <c r="F286" i="19"/>
  <c r="F289" i="19"/>
  <c r="G265" i="19"/>
  <c r="G274" i="19"/>
  <c r="G271" i="19"/>
  <c r="G275" i="19"/>
  <c r="G272" i="19"/>
  <c r="G270" i="19"/>
  <c r="G273" i="19"/>
  <c r="G261" i="19"/>
  <c r="G264" i="19"/>
  <c r="G266" i="19"/>
  <c r="G262" i="19"/>
  <c r="G267" i="19"/>
  <c r="G263" i="19"/>
  <c r="G268" i="19"/>
  <c r="F263" i="19"/>
  <c r="F271" i="19"/>
  <c r="F273" i="19"/>
  <c r="F275" i="19"/>
  <c r="F261" i="19"/>
  <c r="F272" i="19"/>
  <c r="F274" i="19"/>
  <c r="F270" i="19"/>
  <c r="F266" i="19"/>
  <c r="F268" i="19"/>
  <c r="F264" i="19"/>
  <c r="F262" i="19"/>
  <c r="F267" i="19"/>
  <c r="F265" i="19"/>
  <c r="G245" i="19"/>
  <c r="G235" i="19"/>
  <c r="F243" i="19"/>
  <c r="F237" i="19"/>
  <c r="F241"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91" i="19" l="1"/>
  <c r="F291" i="19"/>
  <c r="G269" i="19"/>
  <c r="F269" i="19"/>
  <c r="F44" i="19"/>
  <c r="F52" i="19"/>
  <c r="D83" i="19"/>
  <c r="F83" i="19"/>
  <c r="C83" i="19"/>
  <c r="G256" i="19"/>
  <c r="F256" i="19"/>
  <c r="F58" i="19"/>
  <c r="F46" i="19"/>
  <c r="F45" i="19"/>
  <c r="F49" i="19"/>
  <c r="F51" i="19"/>
  <c r="F48" i="19"/>
  <c r="F54" i="19"/>
  <c r="F50" i="19"/>
  <c r="F56" i="19"/>
  <c r="F55" i="19"/>
  <c r="F57" i="19"/>
  <c r="F53" i="19"/>
  <c r="C18" i="19"/>
  <c r="F47" i="19" l="1"/>
  <c r="D250" i="9"/>
  <c r="C250" i="9"/>
  <c r="D228" i="9"/>
  <c r="C228" i="9"/>
  <c r="D215" i="9"/>
  <c r="G197" i="9" s="1"/>
  <c r="C215" i="9"/>
  <c r="F77" i="9"/>
  <c r="D77" i="9"/>
  <c r="C77" i="9"/>
  <c r="F73" i="9"/>
  <c r="D73" i="9"/>
  <c r="C73" i="9"/>
  <c r="F45" i="9"/>
  <c r="D45" i="9"/>
  <c r="C45" i="9"/>
  <c r="C16" i="9"/>
  <c r="G248" i="9" l="1"/>
  <c r="G256" i="9"/>
  <c r="G246" i="9"/>
  <c r="F253" i="9"/>
  <c r="F254" i="9"/>
  <c r="F243" i="9"/>
  <c r="F246" i="9"/>
  <c r="G229" i="9"/>
  <c r="G234" i="9"/>
  <c r="G224" i="9"/>
  <c r="F231" i="9"/>
  <c r="F221" i="9"/>
  <c r="F212" i="9"/>
  <c r="F191" i="9"/>
  <c r="F16" i="19"/>
  <c r="F23" i="9"/>
  <c r="F13" i="9"/>
  <c r="F220" i="9"/>
  <c r="F229" i="9"/>
  <c r="F17" i="19"/>
  <c r="F214" i="9"/>
  <c r="F210" i="9"/>
  <c r="F208" i="9"/>
  <c r="F206" i="9"/>
  <c r="F204" i="9"/>
  <c r="F202" i="9"/>
  <c r="F200" i="9"/>
  <c r="F198" i="9"/>
  <c r="F196" i="9"/>
  <c r="F194" i="9"/>
  <c r="F192" i="9"/>
  <c r="F213" i="9"/>
  <c r="F211" i="9"/>
  <c r="F209" i="9"/>
  <c r="F207" i="9"/>
  <c r="F205" i="9"/>
  <c r="F203" i="9"/>
  <c r="F201" i="9"/>
  <c r="F199" i="9"/>
  <c r="F197" i="9"/>
  <c r="F195" i="9"/>
  <c r="F193" i="9"/>
  <c r="G214" i="9"/>
  <c r="G210" i="9"/>
  <c r="G200" i="9"/>
  <c r="G192" i="9"/>
  <c r="G213" i="9"/>
  <c r="G211" i="9"/>
  <c r="G209" i="9"/>
  <c r="G207" i="9"/>
  <c r="G205" i="9"/>
  <c r="G203" i="9"/>
  <c r="G201" i="9"/>
  <c r="G199" i="9"/>
  <c r="G195" i="9"/>
  <c r="G193" i="9"/>
  <c r="G191" i="9"/>
  <c r="G208" i="9"/>
  <c r="G202" i="9"/>
  <c r="G196" i="9"/>
  <c r="G212" i="9"/>
  <c r="G206" i="9"/>
  <c r="G204" i="9"/>
  <c r="G198" i="9"/>
  <c r="G194" i="9"/>
  <c r="F27" i="9"/>
  <c r="F15" i="9"/>
  <c r="G222" i="9"/>
  <c r="G220" i="9"/>
  <c r="G244" i="9"/>
  <c r="G226" i="9"/>
  <c r="G233" i="9"/>
  <c r="G251" i="9"/>
  <c r="G255" i="9"/>
  <c r="F242" i="9"/>
  <c r="G242" i="9"/>
  <c r="F20" i="9"/>
  <c r="F22" i="9"/>
  <c r="F24" i="9"/>
  <c r="F18" i="9"/>
  <c r="F26" i="9"/>
  <c r="F224" i="9"/>
  <c r="F234" i="9"/>
  <c r="F232" i="9"/>
  <c r="F230" i="9"/>
  <c r="F227" i="9"/>
  <c r="F225" i="9"/>
  <c r="F223" i="9"/>
  <c r="F233" i="9"/>
  <c r="F226" i="9"/>
  <c r="F222" i="9"/>
  <c r="F256" i="9"/>
  <c r="F252" i="9"/>
  <c r="F249" i="9"/>
  <c r="F247" i="9"/>
  <c r="F245" i="9"/>
  <c r="F255" i="9"/>
  <c r="F251" i="9"/>
  <c r="F248" i="9"/>
  <c r="F244" i="9"/>
  <c r="F14" i="9"/>
  <c r="F17" i="9"/>
  <c r="F21" i="9"/>
  <c r="F25" i="9"/>
  <c r="G232" i="9"/>
  <c r="G230" i="9"/>
  <c r="G227" i="9"/>
  <c r="G225" i="9"/>
  <c r="G223" i="9"/>
  <c r="G221" i="9"/>
  <c r="G231" i="9"/>
  <c r="G254" i="9"/>
  <c r="G252" i="9"/>
  <c r="G249" i="9"/>
  <c r="G247" i="9"/>
  <c r="G245" i="9"/>
  <c r="G243" i="9"/>
  <c r="G253" i="9"/>
  <c r="F19" i="9"/>
  <c r="F18" i="19" l="1"/>
  <c r="G215" i="9"/>
  <c r="G250" i="9"/>
  <c r="G228" i="9"/>
  <c r="F16" i="9"/>
  <c r="F250" i="9"/>
  <c r="F228" i="9"/>
  <c r="F215" i="9"/>
</calcChain>
</file>

<file path=xl/sharedStrings.xml><?xml version="1.0" encoding="utf-8"?>
<sst xmlns="http://schemas.openxmlformats.org/spreadsheetml/2006/main" count="2397" uniqueCount="1612">
  <si>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</si>
  <si>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</si>
  <si>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</si>
  <si>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</si>
  <si>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</si>
  <si>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</si>
  <si>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</si>
  <si>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</si>
  <si>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</si>
  <si>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</si>
  <si>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</si>
  <si>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</si>
  <si>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</si>
  <si>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</si>
  <si>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</si>
  <si>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</si>
  <si>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</si>
  <si>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</si>
  <si>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</si>
  <si>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</si>
  <si>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</si>
  <si>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</si>
  <si>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</si>
  <si>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</si>
  <si>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</si>
  <si>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</si>
  <si>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</si>
  <si>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</si>
  <si>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</si>
  <si>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</si>
  <si>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</si>
  <si>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</si>
  <si>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</si>
  <si>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</si>
  <si>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</si>
  <si>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</si>
  <si>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</si>
  <si>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</si>
  <si>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</si>
  <si>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</si>
  <si>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</si>
  <si>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</si>
  <si>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</si>
  <si>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</si>
  <si>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</si>
  <si>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</si>
  <si>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</si>
  <si>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</si>
  <si>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</si>
  <si>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</si>
  <si>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</si>
  <si>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</si>
  <si>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</si>
  <si>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</si>
  <si>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</si>
  <si>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</si>
  <si>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</si>
  <si>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</si>
  <si>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</si>
  <si>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</si>
  <si>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</si>
  <si>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</si>
  <si>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</si>
  <si>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</si>
  <si>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</si>
  <si>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</si>
  <si>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</si>
  <si>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</si>
  <si>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</si>
  <si>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</si>
  <si>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</si>
  <si>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</si>
  <si>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</si>
  <si>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</si>
  <si>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</si>
  <si>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</si>
  <si>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</si>
  <si>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</si>
  <si>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</si>
  <si>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</si>
  <si>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</si>
  <si>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</si>
  <si>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</si>
  <si>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</si>
  <si>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</si>
  <si>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</si>
  <si>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</si>
  <si>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</si>
  <si>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</si>
  <si>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</si>
  <si>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</si>
  <si>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</si>
  <si>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</si>
  <si>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</si>
  <si>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</si>
  <si>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</si>
  <si>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</si>
  <si>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</si>
  <si>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</si>
  <si>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</si>
  <si>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</si>
  <si>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</si>
  <si>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</si>
  <si>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</si>
  <si>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</si>
  <si>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</si>
  <si>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</si>
  <si>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</si>
  <si>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</si>
  <si>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</si>
  <si>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</si>
  <si>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</si>
  <si>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</si>
  <si>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</si>
  <si>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</si>
  <si>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</si>
  <si>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</si>
  <si>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</si>
  <si>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</si>
  <si>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</si>
  <si>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</si>
  <si>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</si>
  <si>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</si>
  <si>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</si>
  <si>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</si>
  <si>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</si>
  <si>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</si>
  <si>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</si>
  <si>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</si>
  <si>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</si>
  <si>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</si>
  <si>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</si>
  <si>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</si>
  <si>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</si>
  <si>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</si>
  <si>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</si>
  <si>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</si>
  <si>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</si>
  <si>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</si>
  <si>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</si>
  <si>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</si>
  <si>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</si>
  <si>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</si>
  <si>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</si>
  <si>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</si>
  <si>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</si>
  <si>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</si>
  <si>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</si>
  <si>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</si>
  <si>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</si>
  <si>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</si>
  <si>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</si>
  <si>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</si>
  <si>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</si>
  <si>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</si>
  <si>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</si>
  <si>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</si>
  <si>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</si>
  <si>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</si>
  <si>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</si>
  <si>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</si>
  <si>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</si>
  <si>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</si>
  <si>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</si>
  <si>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</si>
  <si>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</si>
  <si>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</si>
  <si>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</si>
  <si>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</si>
  <si>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</si>
  <si>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</si>
  <si>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</si>
  <si>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</si>
  <si>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</si>
  <si>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</si>
  <si>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</si>
  <si>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</si>
  <si>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</si>
  <si>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</si>
  <si>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</si>
  <si>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</si>
  <si>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</si>
  <si>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</si>
  <si>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</si>
  <si>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</si>
  <si>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</si>
  <si>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</si>
  <si>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</si>
  <si>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</si>
  <si>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</si>
  <si>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</si>
  <si>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</si>
  <si>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</si>
  <si>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</si>
  <si>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</si>
  <si>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</si>
  <si>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</si>
  <si>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</si>
  <si>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</si>
  <si>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</si>
  <si>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</si>
  <si>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</si>
  <si>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</si>
  <si>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</si>
  <si>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</si>
  <si>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</si>
  <si>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</si>
  <si>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</si>
  <si>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</si>
  <si>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</si>
  <si>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</si>
  <si>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</si>
  <si>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</si>
  <si>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</si>
  <si>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</si>
  <si>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</si>
  <si>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</si>
  <si>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</si>
  <si>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</si>
  <si>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</si>
  <si>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</si>
  <si>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</si>
  <si>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</si>
  <si>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</si>
  <si>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</si>
  <si>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</si>
  <si>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</si>
  <si>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</si>
  <si>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</si>
  <si>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</si>
  <si>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</si>
  <si>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</si>
  <si>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</si>
  <si>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</si>
  <si>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</si>
  <si>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</si>
  <si>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</si>
  <si>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</si>
  <si>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</si>
  <si>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</si>
  <si>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</si>
  <si>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</si>
  <si>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</si>
  <si>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</si>
  <si>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</si>
  <si>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</si>
  <si>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</si>
  <si>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</si>
  <si>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</si>
  <si>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</si>
  <si>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</si>
  <si>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</si>
  <si>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</si>
  <si>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</si>
  <si>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</si>
  <si>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</si>
  <si>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</si>
  <si>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</si>
  <si>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</si>
  <si>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</si>
  <si>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</si>
  <si>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</si>
  <si>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</si>
  <si>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</si>
  <si>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</si>
  <si>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</si>
  <si>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</si>
  <si>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</si>
  <si>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</si>
  <si>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</si>
  <si>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</si>
  <si>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</si>
  <si>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</si>
  <si>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</si>
  <si>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</si>
  <si>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</si>
  <si>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</si>
  <si>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</si>
  <si>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</si>
  <si>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</si>
  <si>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</si>
  <si>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</si>
  <si>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</si>
  <si>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</si>
  <si>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</si>
  <si>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</si>
  <si>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</si>
  <si>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</si>
  <si>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</si>
  <si>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</si>
  <si>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</si>
  <si>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</si>
  <si>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</si>
  <si>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</si>
  <si>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</si>
  <si>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</si>
  <si>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</si>
  <si>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</si>
  <si>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</si>
  <si>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</si>
  <si>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</si>
  <si>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</si>
  <si>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</si>
  <si>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</si>
  <si>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</si>
  <si>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</si>
  <si>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</si>
  <si>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</si>
  <si>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</si>
  <si>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</si>
  <si>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</si>
  <si>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</si>
  <si>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</si>
  <si>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</si>
  <si>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</si>
  <si>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</si>
  <si>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</si>
  <si>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A. Residential Cover Pool</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</si>
  <si>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</si>
  <si>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</si>
  <si>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</si>
  <si>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</si>
  <si>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</si>
  <si>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</si>
  <si>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</si>
  <si>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</si>
  <si>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</si>
  <si>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</si>
  <si>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</si>
  <si>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</si>
  <si>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</si>
  <si>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</si>
  <si>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</si>
  <si>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</si>
  <si>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</si>
  <si>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</si>
  <si>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</si>
  <si>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</si>
  <si>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</si>
  <si>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</si>
  <si>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</si>
  <si>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</si>
  <si>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</si>
  <si>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</si>
  <si>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</si>
  <si>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</si>
  <si>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</si>
  <si>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</si>
  <si>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</si>
  <si>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</si>
  <si>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</si>
  <si>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</si>
  <si>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</si>
  <si>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</si>
  <si>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</si>
  <si>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</si>
  <si>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</si>
  <si>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</si>
  <si>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</si>
  <si>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</si>
  <si>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</si>
  <si>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</si>
  <si>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</si>
  <si>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</si>
  <si>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</si>
  <si>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</si>
  <si>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</si>
  <si>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</si>
  <si>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</si>
  <si>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</si>
  <si>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</si>
  <si>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</si>
  <si>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</si>
  <si>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</si>
  <si>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</si>
  <si>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</si>
  <si>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</si>
  <si>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</si>
  <si>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</si>
  <si>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</si>
  <si>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</si>
  <si>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</si>
  <si>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</si>
  <si>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</si>
  <si>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</si>
  <si>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</si>
  <si>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</si>
  <si>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</si>
  <si>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</si>
  <si>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</si>
  <si>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</si>
  <si>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</si>
  <si>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</si>
  <si>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</si>
  <si>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</si>
  <si>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</si>
  <si>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</si>
  <si>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</si>
  <si>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</si>
  <si>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</si>
  <si>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</si>
  <si>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</si>
  <si>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</si>
  <si>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</si>
  <si>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</si>
  <si>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</si>
  <si>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</si>
  <si>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</si>
  <si>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</si>
  <si>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</si>
  <si>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</si>
  <si>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</si>
  <si>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</si>
  <si>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</si>
  <si>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</si>
  <si>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</si>
  <si>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</si>
  <si>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</si>
  <si>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</si>
  <si>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</si>
  <si>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</si>
  <si>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</si>
  <si>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</si>
  <si>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</si>
  <si>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</si>
  <si>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</si>
  <si>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</si>
  <si>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</si>
  <si>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</si>
  <si>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</si>
  <si>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</si>
  <si>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</si>
  <si>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</si>
  <si>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</si>
  <si>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</si>
  <si>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</si>
  <si>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</si>
  <si>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</si>
  <si>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</si>
  <si>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</si>
  <si>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</si>
  <si>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</si>
  <si>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</si>
  <si>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</si>
  <si>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</si>
  <si>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</si>
  <si>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</si>
  <si>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</si>
  <si>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</si>
  <si>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</si>
  <si>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</si>
  <si>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</si>
  <si>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</si>
  <si>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</si>
  <si>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</si>
  <si>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</si>
  <si>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</si>
  <si>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</si>
  <si>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</si>
  <si>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</si>
  <si>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</si>
  <si>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</si>
  <si>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</si>
  <si>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</si>
  <si>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</si>
  <si>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</si>
  <si>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</si>
  <si>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</si>
  <si>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</si>
  <si>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</si>
  <si>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</si>
  <si>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</si>
  <si>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</si>
  <si>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</si>
  <si>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</si>
  <si>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</si>
  <si>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</si>
  <si>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</si>
  <si>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</si>
  <si>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</si>
  <si>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</si>
  <si>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</si>
  <si>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</si>
  <si>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</si>
  <si>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</si>
  <si>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</si>
  <si>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</si>
  <si>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</si>
  <si>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</si>
  <si>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</si>
  <si>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</si>
  <si>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</si>
  <si>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</si>
  <si>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</si>
  <si>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</si>
  <si>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</si>
  <si>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</si>
  <si>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</si>
  <si>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</si>
  <si>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</si>
  <si>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</si>
  <si>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</si>
  <si>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</si>
  <si>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</si>
  <si>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</si>
  <si>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</si>
  <si>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</si>
  <si>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</si>
  <si>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</si>
  <si>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</si>
  <si>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</si>
  <si>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</si>
  <si>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</si>
  <si>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</si>
  <si>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</si>
  <si>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</si>
  <si>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</si>
  <si>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</si>
  <si>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</si>
  <si>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</si>
  <si>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</si>
  <si>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</si>
  <si>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</si>
  <si>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</si>
  <si>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</si>
  <si>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</si>
  <si>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</si>
  <si>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</si>
  <si>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</si>
  <si>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</si>
  <si>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</si>
  <si>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</si>
  <si>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</si>
  <si>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</si>
  <si>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</si>
  <si>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</si>
  <si>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</si>
  <si>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</si>
  <si>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</si>
  <si>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</si>
  <si>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</si>
  <si>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</si>
  <si>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</si>
  <si>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</si>
  <si>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</si>
  <si>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</si>
  <si>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</si>
  <si>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</si>
  <si>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</si>
  <si>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</si>
  <si>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</si>
  <si>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</si>
  <si>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</si>
  <si>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</si>
  <si>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</si>
  <si>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</si>
  <si>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</si>
  <si>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</si>
  <si>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</si>
  <si>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</si>
  <si>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</si>
  <si>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</si>
  <si>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</si>
  <si>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</si>
  <si>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</si>
  <si>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</si>
  <si>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</si>
  <si>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</si>
  <si>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</si>
  <si>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</si>
  <si>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</si>
  <si>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</si>
  <si>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</si>
  <si>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</si>
  <si>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</si>
  <si>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</si>
  <si>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</si>
  <si>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</si>
  <si>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</si>
  <si>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</si>
  <si>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</si>
  <si>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</si>
  <si>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</si>
  <si>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</si>
  <si>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</si>
  <si>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</si>
  <si>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</si>
  <si>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</si>
  <si>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</si>
  <si>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</si>
  <si>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OSM.2A.16.3</t>
  </si>
  <si>
    <t>SM.2A.17.1</t>
  </si>
  <si>
    <t>SM.2A.17.2</t>
  </si>
  <si>
    <t>SM.2A.17.3</t>
  </si>
  <si>
    <t>OSM.2A.17.1</t>
  </si>
  <si>
    <t>SM.2B.20.1</t>
  </si>
  <si>
    <t>SM.2B.20.2</t>
  </si>
  <si>
    <t>SM.2B.20.3</t>
  </si>
  <si>
    <t>SM.2B.20.4</t>
  </si>
  <si>
    <t>SM.2B.20.5</t>
  </si>
  <si>
    <t>SM.2B.20.6</t>
  </si>
  <si>
    <t>SM.2B.20.7</t>
  </si>
  <si>
    <t>SM.2B.20.8</t>
  </si>
  <si>
    <t>SM.2B.20.9</t>
  </si>
  <si>
    <t>SM.2B.20.10</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</si>
  <si>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</si>
  <si>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</si>
  <si>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</si>
  <si>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</si>
  <si>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</si>
  <si>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</si>
  <si>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</si>
  <si>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</si>
  <si>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</si>
  <si>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</si>
  <si>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</si>
  <si>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</si>
  <si>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</si>
  <si>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</si>
  <si>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</si>
  <si>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</si>
  <si>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</si>
  <si>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</si>
  <si>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</si>
  <si>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</si>
  <si>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</si>
  <si>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</si>
  <si>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</si>
  <si>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</si>
  <si>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</si>
  <si>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</si>
  <si>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</si>
  <si>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</si>
  <si>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</si>
  <si>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</si>
  <si>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</si>
  <si>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</si>
  <si>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</si>
  <si>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</si>
  <si>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</si>
  <si>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</si>
  <si>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</si>
  <si>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</si>
  <si>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</si>
  <si>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</si>
  <si>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</si>
  <si>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</si>
  <si>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</si>
  <si>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</si>
  <si>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</si>
  <si>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</si>
  <si>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</si>
  <si>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</si>
  <si>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</si>
  <si>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</si>
  <si>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</si>
  <si>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</si>
  <si>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</si>
  <si>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</si>
  <si>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</si>
  <si>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</si>
  <si>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OSM.2A.13.11</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</si>
  <si>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</si>
  <si>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</si>
  <si>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</si>
  <si>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</si>
  <si>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</si>
  <si>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</si>
  <si>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</si>
  <si>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</si>
  <si>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</si>
  <si>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</si>
  <si>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</si>
  <si>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</si>
  <si>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</si>
  <si>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</si>
  <si>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</si>
  <si>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</si>
  <si>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</si>
  <si>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</si>
  <si>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</si>
  <si>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</si>
  <si>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</si>
  <si>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</si>
  <si>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</si>
  <si>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</si>
  <si>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</si>
  <si>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</si>
  <si>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</si>
  <si>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</si>
  <si>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</si>
  <si>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</si>
  <si>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</si>
  <si>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</si>
  <si>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</si>
  <si>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</si>
  <si>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</si>
  <si>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</si>
  <si>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</si>
  <si>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</si>
  <si>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</si>
  <si>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</si>
  <si>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</si>
  <si>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</si>
  <si>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</si>
  <si>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</si>
  <si>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</si>
  <si>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</si>
  <si>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</si>
  <si>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</si>
  <si>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</si>
  <si>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</si>
  <si>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</si>
  <si>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</si>
  <si>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</si>
  <si>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</si>
  <si>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</si>
  <si>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</si>
  <si>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</si>
  <si>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</si>
  <si>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</si>
  <si>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</si>
  <si>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</si>
  <si>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</si>
  <si>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</si>
  <si>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</si>
  <si>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</si>
  <si>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</si>
  <si>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</si>
  <si>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</si>
  <si>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</si>
  <si>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</si>
  <si>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</si>
  <si>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</si>
  <si>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</si>
  <si>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</si>
  <si>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</si>
  <si>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</si>
  <si>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</si>
  <si>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</si>
  <si>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</si>
  <si>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</si>
  <si>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</si>
  <si>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</si>
  <si>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</si>
  <si>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</si>
  <si>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</si>
  <si>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</si>
  <si>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</si>
  <si>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</si>
  <si>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</si>
  <si>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SM.2B.23.11</t>
  </si>
  <si>
    <t>SM.2B.23.12</t>
  </si>
  <si>
    <t>SM.2B.23.13</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</si>
  <si>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</si>
  <si>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</si>
  <si>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</si>
  <si>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</si>
  <si>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</si>
  <si>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</si>
  <si>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</si>
  <si>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</si>
  <si>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</si>
  <si>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</si>
  <si>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</si>
  <si>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</si>
  <si>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</si>
  <si>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</si>
  <si>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</si>
  <si>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</si>
  <si>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</si>
  <si>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</si>
  <si>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</si>
  <si>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</si>
  <si>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</si>
  <si>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</si>
  <si>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</si>
  <si>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</si>
  <si>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</si>
  <si>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</si>
  <si>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</si>
  <si>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</si>
  <si>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</si>
  <si>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</si>
  <si>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</si>
  <si>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</si>
  <si>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</si>
  <si>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</si>
  <si>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</si>
  <si>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</si>
  <si>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</si>
  <si>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</si>
  <si>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</si>
  <si>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</si>
  <si>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</si>
  <si>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</si>
  <si>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</si>
  <si>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</si>
  <si>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</si>
  <si>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</si>
  <si>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</si>
  <si>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</si>
  <si>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</si>
  <si>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</si>
  <si>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</si>
  <si>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</si>
  <si>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</si>
  <si>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</si>
  <si>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</si>
  <si>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</si>
  <si>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</si>
  <si>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</si>
  <si>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</si>
  <si>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</si>
  <si>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</si>
  <si>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</si>
  <si>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</si>
  <si>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16. Average energy use intensity (kWh/m2)</t>
  </si>
  <si>
    <t>17. Dwelling Age Structure</t>
  </si>
  <si>
    <t>18. Dwelling type</t>
  </si>
  <si>
    <t>19. New Residential Building</t>
  </si>
  <si>
    <t>20. Loan Size Information</t>
  </si>
  <si>
    <t xml:space="preserve">21. Loan to Value (LTV) Information - UNINDEXED </t>
  </si>
  <si>
    <t>23. Breakdown by Type</t>
  </si>
  <si>
    <t xml:space="preserve">Hospital </t>
  </si>
  <si>
    <t xml:space="preserve">School </t>
  </si>
  <si>
    <t>other RE with a social relevant purpose</t>
  </si>
  <si>
    <t>o/w Cultural purposes</t>
  </si>
  <si>
    <t>24. EPC  Information of the financed CRE</t>
  </si>
  <si>
    <t>25. Average energy use intensity (kWh/m2)</t>
  </si>
  <si>
    <t>26. CRE Age Structure</t>
  </si>
  <si>
    <t>27. New Commercial Building</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</si>
  <si>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</si>
  <si>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</si>
  <si>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</si>
  <si>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</si>
  <si>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</si>
  <si>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</si>
  <si>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</si>
  <si>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</si>
  <si>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</si>
  <si>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</si>
  <si>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</si>
  <si>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</si>
  <si>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</si>
  <si>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</si>
  <si>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</si>
  <si>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</si>
  <si>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</si>
  <si>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</si>
  <si>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</si>
  <si>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</si>
  <si>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</si>
  <si>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</si>
  <si>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</si>
  <si>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</si>
  <si>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</si>
  <si>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</si>
  <si>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</si>
  <si>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</si>
  <si>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</si>
  <si>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</si>
  <si>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</si>
  <si>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</si>
  <si>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</si>
  <si>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</si>
  <si>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</si>
  <si>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</si>
  <si>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</si>
  <si>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</si>
  <si>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</si>
  <si>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</si>
  <si>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</si>
  <si>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</si>
  <si>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</si>
  <si>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</si>
  <si>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</si>
  <si>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</si>
  <si>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</si>
  <si>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</si>
  <si>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</si>
  <si>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</si>
  <si>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</si>
  <si>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</si>
  <si>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</si>
  <si>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</si>
  <si>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</si>
  <si>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</si>
  <si>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</si>
  <si>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</si>
  <si>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</si>
  <si>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</si>
  <si>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</si>
  <si>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</si>
  <si>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</si>
  <si>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</si>
  <si>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</si>
  <si>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</si>
  <si>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</si>
  <si>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</si>
  <si>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</si>
  <si>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</si>
  <si>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</si>
  <si>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</si>
  <si>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</si>
  <si>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</si>
  <si>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</si>
  <si>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</si>
  <si>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</si>
  <si>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</si>
  <si>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</si>
  <si>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</si>
  <si>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</si>
  <si>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</si>
  <si>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</si>
  <si>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</si>
  <si>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</si>
  <si>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</si>
  <si>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</si>
  <si>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</si>
  <si>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</si>
  <si>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</si>
  <si>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</si>
  <si>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</si>
  <si>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</si>
  <si>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</si>
  <si>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</si>
  <si>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</si>
  <si>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</si>
  <si>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</si>
  <si>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</si>
  <si>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</si>
  <si>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</si>
  <si>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</si>
  <si>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</si>
  <si>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</si>
  <si>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</si>
  <si>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</si>
  <si>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</si>
  <si>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</si>
  <si>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</si>
  <si>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</si>
  <si>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</si>
  <si>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</si>
  <si>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</si>
  <si>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</si>
  <si>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</si>
  <si>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</si>
  <si>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</si>
  <si>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</si>
  <si>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</si>
  <si>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</si>
  <si>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</si>
  <si>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</si>
  <si>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</si>
  <si>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</si>
  <si>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</si>
  <si>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</si>
  <si>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</si>
  <si>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</si>
  <si>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</si>
  <si>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</si>
  <si>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</si>
  <si>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</si>
  <si>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</si>
  <si>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</si>
  <si>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</si>
  <si>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</si>
  <si>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</si>
  <si>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</si>
  <si>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</si>
  <si>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</si>
  <si>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</si>
  <si>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</si>
  <si>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</si>
  <si>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</si>
  <si>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</si>
  <si>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</si>
  <si>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</si>
  <si>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</si>
  <si>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</si>
  <si>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</si>
  <si>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</si>
  <si>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</si>
  <si>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</si>
  <si>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</si>
  <si>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</si>
  <si>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</si>
  <si>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</si>
  <si>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</si>
  <si>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</si>
  <si>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</si>
  <si>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</si>
  <si>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</si>
  <si>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</si>
  <si>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</si>
  <si>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</si>
  <si>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</si>
  <si>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</si>
  <si>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</si>
  <si>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</si>
  <si>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</si>
  <si>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</si>
  <si>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</si>
  <si>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</si>
  <si>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</si>
  <si>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</si>
  <si>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</si>
  <si>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</si>
  <si>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</si>
  <si>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</si>
  <si>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</si>
  <si>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</si>
  <si>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</si>
  <si>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</si>
  <si>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</si>
  <si>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</si>
  <si>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</si>
  <si>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</si>
  <si>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</si>
  <si>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</si>
  <si>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</si>
  <si>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</si>
  <si>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</si>
  <si>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</si>
  <si>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</si>
  <si>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</si>
  <si>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</si>
  <si>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</si>
  <si>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</si>
  <si>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</si>
  <si>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</si>
  <si>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</si>
  <si>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</si>
  <si>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</si>
  <si>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</si>
  <si>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</si>
  <si>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</si>
  <si>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</si>
  <si>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</si>
  <si>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</si>
  <si>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</si>
  <si>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</si>
  <si>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</si>
  <si>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</si>
  <si>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</si>
  <si>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</si>
  <si>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</si>
  <si>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</si>
  <si>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</si>
  <si>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</si>
  <si>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</si>
  <si>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</si>
  <si>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</si>
  <si>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</si>
  <si>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</si>
  <si>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</si>
  <si>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</si>
  <si>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</si>
  <si>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</si>
  <si>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</si>
  <si>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</si>
  <si>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</si>
  <si>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</si>
  <si>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</si>
  <si>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</si>
  <si>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</si>
  <si>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</si>
  <si>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</si>
  <si>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</si>
  <si>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</si>
  <si>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</si>
  <si>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</si>
  <si>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</si>
  <si>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</si>
  <si>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</si>
  <si>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</si>
  <si>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</si>
  <si>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</si>
  <si>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</si>
  <si>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</si>
  <si>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</si>
  <si>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</si>
  <si>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</si>
  <si>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</si>
  <si>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</si>
  <si>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</si>
  <si>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</si>
  <si>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</si>
  <si>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</si>
  <si>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</si>
  <si>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</si>
  <si>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</si>
  <si>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</si>
  <si>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</si>
  <si>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</si>
  <si>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</si>
  <si>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</si>
  <si>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</si>
  <si>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</si>
  <si>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</si>
  <si>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</si>
  <si>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</si>
  <si>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</si>
  <si>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</si>
  <si>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</si>
  <si>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</si>
  <si>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</si>
  <si>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</si>
  <si>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</si>
  <si>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</si>
  <si>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</si>
  <si>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</si>
  <si>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</si>
  <si>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</si>
  <si>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</si>
  <si>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</si>
  <si>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</si>
  <si>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</si>
  <si>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</si>
  <si>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</si>
  <si>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</si>
  <si>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</si>
  <si>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</si>
  <si>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</si>
  <si>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</si>
  <si>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</si>
  <si>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</si>
  <si>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</si>
  <si>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</si>
  <si>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</si>
  <si>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</si>
  <si>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</si>
  <si>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</si>
  <si>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</si>
  <si>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</si>
  <si>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</si>
  <si>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</si>
  <si>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</si>
  <si>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</si>
  <si>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</si>
  <si>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</si>
  <si>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</si>
  <si>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</si>
  <si>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</si>
  <si>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</si>
  <si>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</si>
  <si>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</si>
  <si>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</si>
  <si>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</si>
  <si>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</si>
  <si>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</si>
  <si>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</si>
  <si>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</si>
  <si>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</si>
  <si>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</si>
  <si>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</si>
  <si>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OM.1A.19.2</t>
  </si>
  <si>
    <t>OM.1A.19.3</t>
  </si>
  <si>
    <t>OM.1A.19.4</t>
  </si>
  <si>
    <t>OM.1A.19.5</t>
  </si>
  <si>
    <t>OM.1A.19.6</t>
  </si>
  <si>
    <t>OM.1A.19.7</t>
  </si>
  <si>
    <t>OM.1A.19.8</t>
  </si>
  <si>
    <t>OM.1A.19.9</t>
  </si>
  <si>
    <t>OM.1A.19.10</t>
  </si>
  <si>
    <t>OM.1A.19.11</t>
  </si>
  <si>
    <t>OM.1A.19.12</t>
  </si>
  <si>
    <t>OM.1A.19.13</t>
  </si>
  <si>
    <t>OM.1A.19.14</t>
  </si>
  <si>
    <t>OM.1A.19.15</t>
  </si>
  <si>
    <t>OM.1A.19.16</t>
  </si>
  <si>
    <t>OM.1A.19.17</t>
  </si>
  <si>
    <t>OM.1A.19.18</t>
  </si>
  <si>
    <t>OM.1A.19.19</t>
  </si>
  <si>
    <t>OM.1A.19.20</t>
  </si>
  <si>
    <t>OM.1A.19.21</t>
  </si>
  <si>
    <t>OM.1A.19.22</t>
  </si>
  <si>
    <t>OM.1A.19.23</t>
  </si>
  <si>
    <t>OM.1A.19.24</t>
  </si>
  <si>
    <t>OM.1A.19.25</t>
  </si>
  <si>
    <t>OM.1A.19.26</t>
  </si>
  <si>
    <t>OM.1A.19.27</t>
  </si>
  <si>
    <t>OM.1A.19.28</t>
  </si>
  <si>
    <t>OM.1A.19.29</t>
  </si>
  <si>
    <t>OM.1A.19.30</t>
  </si>
  <si>
    <t>OM.1A.19.31</t>
  </si>
  <si>
    <t>OM.1A.19.32</t>
  </si>
  <si>
    <t>OM.1A.19.33</t>
  </si>
  <si>
    <t>OM.1A.19.34</t>
  </si>
  <si>
    <t>OM.1A.19.35</t>
  </si>
  <si>
    <t>OM.1A.19.36</t>
  </si>
  <si>
    <t>OM.1A.19.37</t>
  </si>
  <si>
    <t>OM.1A.19.38</t>
  </si>
  <si>
    <t>OM.1A.19.39</t>
  </si>
  <si>
    <t>OM.1A.19.40</t>
  </si>
  <si>
    <t>OM.1A.19.41</t>
  </si>
  <si>
    <t>OM.1A.19.42</t>
  </si>
  <si>
    <t>OM.1A.19.43</t>
  </si>
  <si>
    <t>OM.1A.19.44</t>
  </si>
  <si>
    <t>OM.1A.19.45</t>
  </si>
  <si>
    <t>OM.1A.19.46</t>
  </si>
  <si>
    <t>OM.1A.19.47</t>
  </si>
  <si>
    <t>OM.1A.19.48</t>
  </si>
  <si>
    <t>OM.1A.19.49</t>
  </si>
  <si>
    <t>OM.1A.19.50</t>
  </si>
  <si>
    <t>1B Commercial Cover Pool</t>
  </si>
  <si>
    <t>M.1B.20.1</t>
  </si>
  <si>
    <t>M.1B.20.2</t>
  </si>
  <si>
    <t>M.1B.20.3</t>
  </si>
  <si>
    <t>M.1B.20.4</t>
  </si>
  <si>
    <t>M.1B.20.5</t>
  </si>
  <si>
    <t>M.1B.20.6</t>
  </si>
  <si>
    <t>M.1B.20.7</t>
  </si>
  <si>
    <t>M.1B.20.8</t>
  </si>
  <si>
    <t>M.1B.20.9</t>
  </si>
  <si>
    <t>M.1B.20.10</t>
  </si>
  <si>
    <t>M.1B.20.11</t>
  </si>
  <si>
    <t>M.1B.20.12</t>
  </si>
  <si>
    <t>M.1B.20.13</t>
  </si>
  <si>
    <t>M.1B.20.14</t>
  </si>
  <si>
    <t>M.1B.20.15</t>
  </si>
  <si>
    <t>M.1B.20.16</t>
  </si>
  <si>
    <t>M.1B.20.17</t>
  </si>
  <si>
    <t>M.1B.20.18</t>
  </si>
  <si>
    <t>M.1B.20.19</t>
  </si>
  <si>
    <t>M.1B.20.20</t>
  </si>
  <si>
    <t>M.1B.20.21</t>
  </si>
  <si>
    <t>M.1B.20.22</t>
  </si>
  <si>
    <t>M.1B.20.23</t>
  </si>
  <si>
    <t>M.1B.20.24</t>
  </si>
  <si>
    <t>M.1B.20.25</t>
  </si>
  <si>
    <t>M.1B.20.26</t>
  </si>
  <si>
    <t>22. Loan to Value (LTV) Information - INDEXED</t>
  </si>
  <si>
    <t>M.1B.21.1</t>
  </si>
  <si>
    <t>M.1B.21.2</t>
  </si>
  <si>
    <t>M.1B.21.3</t>
  </si>
  <si>
    <t>M.1B.21.4</t>
  </si>
  <si>
    <t>M.1B.21.5</t>
  </si>
  <si>
    <t>M.1B.21.6</t>
  </si>
  <si>
    <t>M.1B.21.7</t>
  </si>
  <si>
    <t>M.1B.21.8</t>
  </si>
  <si>
    <t>M.1B.21.9</t>
  </si>
  <si>
    <t>M.1B.21.10</t>
  </si>
  <si>
    <t>OM.1B.21.1</t>
  </si>
  <si>
    <t>OM.1B.21.2</t>
  </si>
  <si>
    <t>OM.1B.21.3</t>
  </si>
  <si>
    <t>OM.1B.21.4</t>
  </si>
  <si>
    <t>OM.1B.21.5</t>
  </si>
  <si>
    <t>OM.1B.21.6</t>
  </si>
  <si>
    <t>OM.1B.21.7</t>
  </si>
  <si>
    <t>OM.1B.21.8</t>
  </si>
  <si>
    <t>OM.1B.21.9</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</si>
  <si>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</si>
  <si>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</si>
  <si>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</si>
  <si>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</si>
  <si>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</si>
  <si>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</si>
  <si>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</si>
  <si>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</si>
  <si>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</si>
  <si>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</si>
  <si>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</si>
  <si>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</si>
  <si>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</si>
  <si>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</si>
  <si>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</si>
  <si>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</si>
  <si>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</si>
  <si>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</si>
  <si>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</si>
  <si>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</si>
  <si>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</si>
  <si>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</si>
  <si>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</si>
  <si>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</si>
  <si>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</si>
  <si>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</si>
  <si>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</si>
  <si>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</si>
  <si>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</si>
  <si>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M.1B.23.11</t>
  </si>
  <si>
    <t>M.1B.23.12</t>
  </si>
  <si>
    <t>M.1B.23.13</t>
  </si>
  <si>
    <t>OM.1B.23.1</t>
  </si>
  <si>
    <t>OM.1B.23.2</t>
  </si>
  <si>
    <t>OM.1B.23.3</t>
  </si>
  <si>
    <t>OM.1B.23.4</t>
  </si>
  <si>
    <t>OM.1B.23.5</t>
  </si>
  <si>
    <t>OM.1B.23.6</t>
  </si>
  <si>
    <t>OM.1B.23.7</t>
  </si>
  <si>
    <t>OM.1B.23.8</t>
  </si>
  <si>
    <t>OM.1B.23.9</t>
  </si>
  <si>
    <t>OM.1B.23.10</t>
  </si>
  <si>
    <t>OM.1B.23.11</t>
  </si>
  <si>
    <t>OM.1B.23.12</t>
  </si>
  <si>
    <t>OM.1B.23.13</t>
  </si>
  <si>
    <t>OM.1B.23.14</t>
  </si>
  <si>
    <t>M.1B.24.1</t>
  </si>
  <si>
    <t>M.1B.24.2</t>
  </si>
  <si>
    <t>M.1B.24.3</t>
  </si>
  <si>
    <t>M.1B.24.4</t>
  </si>
  <si>
    <t>M.1B.24.5</t>
  </si>
  <si>
    <t>M.1B.24.6</t>
  </si>
  <si>
    <t>M.1B.24.7</t>
  </si>
  <si>
    <t>M.1B.24.8</t>
  </si>
  <si>
    <t>M.1B.24.9</t>
  </si>
  <si>
    <t>M.1B.24.10</t>
  </si>
  <si>
    <t>M.1B.24.11</t>
  </si>
  <si>
    <t>M.1B.24.12</t>
  </si>
  <si>
    <t>M.1B.24.13</t>
  </si>
  <si>
    <t>M.1B.24.14</t>
  </si>
  <si>
    <t>M.1B.24.15</t>
  </si>
  <si>
    <t>M.1B.24.16</t>
  </si>
  <si>
    <t>M.1B.24.17</t>
  </si>
  <si>
    <t>M.1B.24.18</t>
  </si>
  <si>
    <t>M.1B.24.19</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</si>
  <si>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</si>
  <si>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</si>
  <si>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</si>
  <si>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</si>
  <si>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</si>
  <si>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</si>
  <si>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</si>
  <si>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</si>
  <si>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</si>
  <si>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</si>
  <si>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</si>
  <si>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</si>
  <si>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</si>
  <si>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</si>
  <si>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</si>
  <si>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</si>
  <si>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</si>
  <si>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</si>
  <si>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</si>
  <si>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</si>
  <si>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</si>
  <si>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</si>
  <si>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</si>
  <si>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</si>
  <si>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</si>
  <si>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</si>
  <si>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</si>
  <si>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</si>
  <si>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</si>
  <si>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</si>
  <si>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</si>
  <si>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</si>
  <si>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</si>
  <si>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</si>
  <si>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</si>
  <si>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</si>
  <si>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</si>
  <si>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</si>
  <si>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</si>
  <si>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</si>
  <si>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</si>
  <si>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</si>
  <si>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OSM.2A.14.4</t>
  </si>
  <si>
    <t>OSM.2A.14.5</t>
  </si>
  <si>
    <t>OSM.2A.14.6</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</si>
  <si>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</si>
  <si>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</si>
  <si>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</si>
  <si>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</si>
  <si>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</si>
  <si>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</si>
  <si>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</si>
  <si>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</si>
  <si>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</si>
  <si>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</si>
  <si>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</si>
  <si>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</si>
  <si>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</si>
  <si>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</si>
  <si>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</si>
  <si>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</si>
  <si>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</si>
  <si>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</si>
  <si>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</si>
  <si>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</si>
  <si>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</si>
  <si>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</si>
  <si>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</si>
  <si>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</si>
  <si>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</si>
  <si>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</si>
  <si>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</si>
  <si>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</si>
  <si>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</si>
  <si>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</si>
  <si>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</si>
  <si>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</si>
  <si>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</si>
  <si>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</si>
  <si>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</si>
  <si>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</si>
  <si>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</si>
  <si>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</si>
  <si>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</si>
  <si>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</si>
  <si>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</si>
  <si>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</si>
  <si>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</si>
  <si>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</si>
  <si>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</si>
  <si>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</si>
  <si>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</si>
  <si>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</si>
  <si>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</si>
  <si>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</si>
  <si>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</si>
  <si>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</si>
  <si>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</si>
  <si>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</si>
  <si>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</si>
  <si>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</si>
  <si>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</si>
  <si>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</si>
  <si>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</si>
  <si>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</si>
  <si>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</si>
  <si>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</si>
  <si>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</si>
  <si>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</si>
  <si>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</si>
  <si>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</si>
  <si>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</si>
  <si>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</si>
  <si>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</si>
  <si>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</si>
  <si>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2B Commercial Cover Pool</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</si>
  <si>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</si>
  <si>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</si>
  <si>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</si>
  <si>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</si>
  <si>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</si>
  <si>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</si>
  <si>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</si>
  <si>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</si>
  <si>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</si>
  <si>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</si>
  <si>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</si>
  <si>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</si>
  <si>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</si>
  <si>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</si>
  <si>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</si>
  <si>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</si>
  <si>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OSM.2B.21.2</t>
  </si>
  <si>
    <t>OSM.2B.21.1</t>
  </si>
  <si>
    <t>OSM.2B.21.3</t>
  </si>
  <si>
    <t>OSM.2B.21.4</t>
  </si>
  <si>
    <t>OSM.2B.21.5</t>
  </si>
  <si>
    <t>OSM.2B.21.6</t>
  </si>
  <si>
    <t>OSM.2B.21.7</t>
  </si>
  <si>
    <t>OSM.2B.21.8</t>
  </si>
  <si>
    <t>OSM.2B.21.9</t>
  </si>
  <si>
    <t>OSM.2B.23.4</t>
  </si>
  <si>
    <t>OSM.2B.23.5</t>
  </si>
  <si>
    <t>OSM.2B.23.6</t>
  </si>
  <si>
    <t>OSM.2B.23.7</t>
  </si>
  <si>
    <t>OSM.2B.23.8</t>
  </si>
  <si>
    <t>OSM.2B.23.9</t>
  </si>
  <si>
    <t>OSM.2B.23.10</t>
  </si>
  <si>
    <t>OSM.2B.23.11</t>
  </si>
  <si>
    <t>OSM.2B.23.12</t>
  </si>
  <si>
    <t>OSM.2B.23.13</t>
  </si>
  <si>
    <t>OSM.2B.23.14</t>
  </si>
  <si>
    <t>SM.2B.24.11</t>
  </si>
  <si>
    <t>SM.2B.24.12</t>
  </si>
  <si>
    <t>SM.2B.24.13</t>
  </si>
  <si>
    <t>SM.2B.24.14</t>
  </si>
  <si>
    <t>SM.2B.24.15</t>
  </si>
  <si>
    <t>SM.2B.24.16</t>
  </si>
  <si>
    <t>SM.2B.24.17</t>
  </si>
  <si>
    <t>SM.2B.24.18</t>
  </si>
  <si>
    <t>SM.2B.24.19</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</si>
  <si>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</si>
  <si>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</si>
  <si>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</si>
  <si>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</si>
  <si>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</si>
  <si>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</si>
  <si>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</si>
  <si>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</si>
  <si>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</si>
  <si>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</si>
  <si>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</si>
  <si>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</si>
  <si>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</si>
  <si>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</si>
  <si>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</si>
  <si>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</si>
  <si>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</si>
  <si>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</si>
  <si>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</si>
  <si>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</si>
  <si>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</si>
  <si>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</si>
  <si>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</si>
  <si>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</si>
  <si>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</si>
  <si>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</si>
  <si>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</si>
  <si>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</si>
  <si>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</si>
  <si>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</si>
  <si>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OSM.2B.26.1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</si>
  <si>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</si>
  <si>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</si>
  <si>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</si>
  <si>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</si>
  <si>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</si>
  <si>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</si>
  <si>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</si>
  <si>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</si>
  <si>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</si>
  <si>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</si>
  <si>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</si>
  <si>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</si>
  <si>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</si>
  <si>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</si>
  <si>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</si>
  <si>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</si>
  <si>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</si>
  <si>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</si>
  <si>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</si>
  <si>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</si>
  <si>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</si>
  <si>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</si>
  <si>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</si>
  <si>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</si>
  <si>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</si>
  <si>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</si>
  <si>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</si>
  <si>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</si>
  <si>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</si>
  <si>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</si>
  <si>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</si>
  <si>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</si>
  <si>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</si>
  <si>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</si>
  <si>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</si>
  <si>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</si>
  <si>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</si>
  <si>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</si>
  <si>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2021 Version</t>
  </si>
  <si>
    <t>EEM HDT 2021</t>
  </si>
  <si>
    <t>1946 - 1960</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</si>
  <si>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</si>
  <si>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</si>
  <si>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</si>
  <si>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</si>
  <si>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</si>
  <si>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</si>
  <si>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</si>
  <si>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</si>
  <si>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</si>
  <si>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</si>
  <si>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</si>
  <si>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</si>
  <si>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</si>
  <si>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</si>
  <si>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</si>
  <si>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</si>
  <si>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</si>
  <si>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</si>
  <si>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</si>
  <si>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</si>
  <si>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</si>
  <si>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</si>
  <si>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</si>
  <si>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</si>
  <si>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</si>
  <si>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</si>
  <si>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</si>
  <si>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</si>
  <si>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A+</t>
  </si>
  <si>
    <t>EUR</t>
  </si>
  <si>
    <t>Reporting Date: 30/06/21</t>
  </si>
  <si>
    <t>&lt;=30</t>
  </si>
  <si>
    <t>&gt;30 - &lt;=50</t>
  </si>
  <si>
    <t>&gt;50 - &lt;=75</t>
  </si>
  <si>
    <t>&gt;75 - &lt;=100</t>
  </si>
  <si>
    <t>&gt;100 - &lt;=130</t>
  </si>
  <si>
    <t>&gt;130 - &lt;=160</t>
  </si>
  <si>
    <t>&gt;160 - &lt;=200</t>
  </si>
  <si>
    <t>&gt;200 - &lt;=250</t>
  </si>
  <si>
    <t>&gt;250</t>
  </si>
  <si>
    <t>&lt; 105, Hotel/Tourism</t>
  </si>
  <si>
    <t>&gt;= 105, Hotel/Tourism</t>
  </si>
  <si>
    <t>&lt; 110, Industry</t>
  </si>
  <si>
    <t>&gt;= 110, Industry</t>
  </si>
  <si>
    <t>&lt; 135, Office</t>
  </si>
  <si>
    <t>&gt;= 135, Office</t>
  </si>
  <si>
    <t>&lt; 95, Other</t>
  </si>
  <si>
    <t>&gt;= 95, Other</t>
  </si>
  <si>
    <t>&lt; 95, Retail</t>
  </si>
  <si>
    <t>&gt;= 95, Retail</t>
  </si>
  <si>
    <t>Berlin Hyp AG</t>
  </si>
  <si>
    <t>Cut-off Date: 30/06/21</t>
  </si>
  <si>
    <t>LTV is defined as the relation between a loan for which a building serves as collateral and the market value of this building.</t>
  </si>
  <si>
    <t>The monitoring requirements are set out, first of all, in Article 208 (3) CRR. These provisions state that commercial property must be monitored at least once a year, with residential property being monitored at least every three years.</t>
  </si>
  <si>
    <t>Calculating the market value of a building Berlin Hyp doesn't make use of indices. In principle, the value calculation process requires an asset inspection to be carried out, unless the loan is a small-scale loan of up to EUR 400,000.</t>
  </si>
  <si>
    <t>Non-performing loans (NPL) are defined as loans with a rating of 16 to 18 on a 18-notches rating scale. Berlin Hyp employs an internal rating system which is used by all German savings banks and is approved by BaFin.</t>
  </si>
  <si>
    <t>Mortgage types are defined by the buiding's type of use. In case of mixed use, the major type of use determines the type of use for the entire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</si>
  <si>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</si>
  <si>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New Property means any building for which Berlin Hyp provides financing of the development whereas Existing Property defines finalised buildings with Berlin Hyp providing financing of the renovation or the acquisition or ownership.</t>
  </si>
  <si>
    <t xml:space="preserve"> </t>
  </si>
  <si>
    <t>New Property and Existing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</si>
</sst>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u/>
      <sz val="11"/>
      <name val="Calibri"/>
      <family val="2"/>
      <scheme val="minor"/>
    </font>
    <font>
      <b/>
      <i/>
      <sz val="11"/>
      <color theme="1"/>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4">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Alignment="1">
      <alignment horizontal="center" vertical="center"/>
    </xf>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13" fillId="0" borderId="27" xfId="2" quotePrefix="1" applyFill="1" applyBorder="1" applyAlignment="1" applyProtection="1">
      <alignment horizontal="right" vertical="center" wrapText="1"/>
    </xf>
    <xf numFmtId="0" fontId="13" fillId="0" borderId="26" xfId="2" quotePrefix="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42" fillId="6" borderId="0" xfId="0" applyFont="1"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19" fillId="6" borderId="0" xfId="0" quotePrefix="1"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165" fontId="1" fillId="0" borderId="0" xfId="1"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xf>
    <xf numFmtId="0" fontId="1" fillId="0" borderId="0" xfId="0" applyFont="1" applyAlignment="1" applyProtection="1">
      <alignment horizontal="center" vertical="center" wrapText="1"/>
    </xf>
    <xf numFmtId="166" fontId="22" fillId="6" borderId="0" xfId="0" applyNumberFormat="1"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165" fontId="24" fillId="0" borderId="0" xfId="1" applyNumberFormat="1" applyFont="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wrapText="1"/>
      <protection locked="0"/>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5" fillId="5" borderId="0" xfId="2" applyFont="1" applyFill="1" applyBorder="1" applyAlignment="1">
      <alignment horizontal="center"/>
    </xf>
    <xf numFmtId="0" fontId="5" fillId="5" borderId="0" xfId="2" applyFont="1"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603250</xdr:colOff>
      <xdr:row>10</xdr:row>
      <xdr:rowOff>201085</xdr:rowOff>
    </xdr:from>
    <xdr:to>
      <xdr:col>6</xdr:col>
      <xdr:colOff>687917</xdr:colOff>
      <xdr:row>18</xdr:row>
      <xdr:rowOff>162816</xdr:rowOff>
    </xdr:to>
    <xdr:pic>
      <xdr:nvPicPr>
        <xdr:cNvPr id="12" name="Picture 11">
          <a:extLst>
            <a:ext uri="{FF2B5EF4-FFF2-40B4-BE49-F238E27FC236}">
              <a16:creationId xmlns:a16="http://schemas.microsoft.com/office/drawing/2014/main" id="{8C7DC866-1B2F-46F8-B20C-E9E5A5AFD78A}"/>
            </a:ext>
          </a:extLst>
        </xdr:cNvPr>
        <xdr:cNvPicPr>
          <a:picLocks noChangeAspect="1"/>
        </xdr:cNvPicPr>
      </xdr:nvPicPr>
      <xdr:blipFill>
        <a:blip xmlns:r="http://schemas.openxmlformats.org/officeDocument/2006/relationships" r:embed="rId1"/>
        <a:stretch>
          <a:fillRect/>
        </a:stretch>
      </xdr:blipFill>
      <xdr:spPr>
        <a:xfrm>
          <a:off x="2984500" y="3026835"/>
          <a:ext cx="2688167" cy="14857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I20" sqref="I20"/>
    </sheetView>
  </sheetViews>
  <sheetFormatPr baseColWidth="10" defaultColWidth="9.140625" defaultRowHeight="15" x14ac:dyDescent="0.25"/>
  <cols>
    <col min="1" max="1" width="242" style="2" customWidth="1"/>
    <col min="2" max="16384" width="9.140625" style="2"/>
  </cols>
  <sheetData>
    <row r="1" spans="1:1" ht="31.5" x14ac:dyDescent="0.25">
      <c r="A1" s="44" t="s">
        <v>178</v>
      </c>
    </row>
    <row r="3" spans="1:1" x14ac:dyDescent="0.25">
      <c r="A3" s="55"/>
    </row>
    <row r="4" spans="1:1" ht="34.5" x14ac:dyDescent="0.25">
      <c r="A4" s="56" t="s">
        <v>814</v>
      </c>
    </row>
    <row r="5" spans="1:1" ht="34.5" x14ac:dyDescent="0.25">
      <c r="A5" s="56" t="s">
        <v>790</v>
      </c>
    </row>
    <row r="6" spans="1:1" ht="51.75" x14ac:dyDescent="0.25">
      <c r="A6" s="174" t="s">
        <v>815</v>
      </c>
    </row>
    <row r="7" spans="1:1" ht="17.25" x14ac:dyDescent="0.25">
      <c r="A7" s="174"/>
    </row>
    <row r="8" spans="1:1" ht="18.75" x14ac:dyDescent="0.25">
      <c r="A8" s="175" t="s">
        <v>179</v>
      </c>
    </row>
    <row r="9" spans="1:1" ht="54.75" customHeight="1" x14ac:dyDescent="0.3">
      <c r="A9" s="176" t="s">
        <v>1538</v>
      </c>
    </row>
    <row r="10" spans="1:1" ht="86.25" x14ac:dyDescent="0.25">
      <c r="A10" s="173" t="s">
        <v>1539</v>
      </c>
    </row>
    <row r="11" spans="1:1" ht="34.5" x14ac:dyDescent="0.25">
      <c r="A11" s="173" t="s">
        <v>1540</v>
      </c>
    </row>
    <row r="12" spans="1:1" ht="17.25" x14ac:dyDescent="0.25">
      <c r="A12" s="173" t="s">
        <v>180</v>
      </c>
    </row>
    <row r="13" spans="1:1" ht="17.25" x14ac:dyDescent="0.25">
      <c r="A13" s="173" t="s">
        <v>181</v>
      </c>
    </row>
    <row r="14" spans="1:1" ht="34.5" x14ac:dyDescent="0.25">
      <c r="A14" s="173" t="s">
        <v>182</v>
      </c>
    </row>
    <row r="15" spans="1:1" ht="17.25" x14ac:dyDescent="0.25">
      <c r="A15" s="173"/>
    </row>
    <row r="16" spans="1:1" ht="18.75" x14ac:dyDescent="0.25">
      <c r="A16" s="175" t="s">
        <v>813</v>
      </c>
    </row>
    <row r="17" spans="1:1" ht="17.25" x14ac:dyDescent="0.25">
      <c r="A17" s="177" t="s">
        <v>183</v>
      </c>
    </row>
    <row r="18" spans="1:1" ht="34.5" x14ac:dyDescent="0.25">
      <c r="A18" s="178" t="s">
        <v>1541</v>
      </c>
    </row>
    <row r="19" spans="1:1" ht="34.5" x14ac:dyDescent="0.25">
      <c r="A19" s="178" t="s">
        <v>799</v>
      </c>
    </row>
    <row r="20" spans="1:1" ht="51.75" x14ac:dyDescent="0.25">
      <c r="A20" s="178" t="s">
        <v>184</v>
      </c>
    </row>
    <row r="21" spans="1:1" ht="106.5" customHeight="1" x14ac:dyDescent="0.25">
      <c r="A21" s="178" t="s">
        <v>800</v>
      </c>
    </row>
    <row r="22" spans="1:1" ht="69" customHeight="1" x14ac:dyDescent="0.25">
      <c r="A22" s="178" t="s">
        <v>1542</v>
      </c>
    </row>
    <row r="23" spans="1:1" ht="34.5" x14ac:dyDescent="0.25">
      <c r="A23" s="178" t="s">
        <v>791</v>
      </c>
    </row>
    <row r="24" spans="1:1" ht="17.25" x14ac:dyDescent="0.25">
      <c r="A24" s="178" t="s">
        <v>185</v>
      </c>
    </row>
    <row r="25" spans="1:1" ht="17.25" x14ac:dyDescent="0.25">
      <c r="A25" s="177" t="s">
        <v>186</v>
      </c>
    </row>
    <row r="26" spans="1:1" ht="51.75" x14ac:dyDescent="0.3">
      <c r="A26" s="66" t="s">
        <v>187</v>
      </c>
    </row>
    <row r="27" spans="1:1" ht="17.25" x14ac:dyDescent="0.3">
      <c r="A27" s="62" t="s">
        <v>188</v>
      </c>
    </row>
    <row r="28" spans="1:1" ht="17.25" x14ac:dyDescent="0.25">
      <c r="A28" s="60" t="s">
        <v>189</v>
      </c>
    </row>
    <row r="29" spans="1:1" ht="34.5" x14ac:dyDescent="0.25">
      <c r="A29" s="61" t="s">
        <v>190</v>
      </c>
    </row>
    <row r="30" spans="1:1" ht="34.5" x14ac:dyDescent="0.25">
      <c r="A30" s="61" t="s">
        <v>191</v>
      </c>
    </row>
    <row r="31" spans="1:1" ht="34.5" x14ac:dyDescent="0.25">
      <c r="A31" s="61" t="s">
        <v>801</v>
      </c>
    </row>
    <row r="32" spans="1:1" ht="34.5" x14ac:dyDescent="0.25">
      <c r="A32" s="61" t="s">
        <v>192</v>
      </c>
    </row>
    <row r="33" spans="1:1" ht="17.25" x14ac:dyDescent="0.25">
      <c r="A33" s="61"/>
    </row>
    <row r="34" spans="1:1" ht="18.75" x14ac:dyDescent="0.25">
      <c r="A34" s="57" t="s">
        <v>802</v>
      </c>
    </row>
    <row r="35" spans="1:1" ht="17.25" x14ac:dyDescent="0.25">
      <c r="A35" s="60" t="s">
        <v>193</v>
      </c>
    </row>
    <row r="36" spans="1:1" ht="34.5" x14ac:dyDescent="0.25">
      <c r="A36" s="61" t="s">
        <v>803</v>
      </c>
    </row>
    <row r="37" spans="1:1" ht="34.5" x14ac:dyDescent="0.25">
      <c r="A37" s="61" t="s">
        <v>804</v>
      </c>
    </row>
    <row r="38" spans="1:1" ht="34.5" x14ac:dyDescent="0.25">
      <c r="A38" s="61" t="s">
        <v>805</v>
      </c>
    </row>
    <row r="39" spans="1:1" ht="17.25" x14ac:dyDescent="0.25">
      <c r="A39" s="61" t="s">
        <v>194</v>
      </c>
    </row>
    <row r="40" spans="1:1" ht="34.5" x14ac:dyDescent="0.25">
      <c r="A40" s="61" t="s">
        <v>1546</v>
      </c>
    </row>
    <row r="41" spans="1:1" ht="17.25" x14ac:dyDescent="0.25">
      <c r="A41" s="60" t="s">
        <v>195</v>
      </c>
    </row>
    <row r="42" spans="1:1" ht="17.25" x14ac:dyDescent="0.25">
      <c r="A42" s="61" t="s">
        <v>806</v>
      </c>
    </row>
    <row r="43" spans="1:1" ht="17.25" x14ac:dyDescent="0.3">
      <c r="A43" s="203" t="s">
        <v>1547</v>
      </c>
    </row>
    <row r="44" spans="1:1" ht="17.25" x14ac:dyDescent="0.25">
      <c r="A44" s="60" t="s">
        <v>196</v>
      </c>
    </row>
    <row r="45" spans="1:1" ht="34.5" x14ac:dyDescent="0.3">
      <c r="A45" s="62" t="s">
        <v>197</v>
      </c>
    </row>
    <row r="46" spans="1:1" ht="34.5" x14ac:dyDescent="0.25">
      <c r="A46" s="61" t="s">
        <v>807</v>
      </c>
    </row>
    <row r="47" spans="1:1" ht="34.5" x14ac:dyDescent="0.25">
      <c r="A47" s="61" t="s">
        <v>198</v>
      </c>
    </row>
    <row r="48" spans="1:1" ht="17.25" x14ac:dyDescent="0.25">
      <c r="A48" s="61" t="s">
        <v>199</v>
      </c>
    </row>
    <row r="49" spans="1:1" ht="17.25" x14ac:dyDescent="0.3">
      <c r="A49" s="62" t="s">
        <v>200</v>
      </c>
    </row>
    <row r="50" spans="1:1" ht="17.25" x14ac:dyDescent="0.25">
      <c r="A50" s="60" t="s">
        <v>201</v>
      </c>
    </row>
    <row r="51" spans="1:1" ht="34.5" x14ac:dyDescent="0.3">
      <c r="A51" s="66" t="s">
        <v>1543</v>
      </c>
    </row>
    <row r="52" spans="1:1" ht="17.25" x14ac:dyDescent="0.25">
      <c r="A52" s="61" t="s">
        <v>202</v>
      </c>
    </row>
    <row r="53" spans="1:1" ht="34.5" x14ac:dyDescent="0.3">
      <c r="A53" s="62" t="s">
        <v>203</v>
      </c>
    </row>
    <row r="54" spans="1:1" ht="17.25" x14ac:dyDescent="0.25">
      <c r="A54" s="60" t="s">
        <v>204</v>
      </c>
    </row>
    <row r="55" spans="1:1" ht="17.25" x14ac:dyDescent="0.3">
      <c r="A55" s="62" t="s">
        <v>808</v>
      </c>
    </row>
    <row r="56" spans="1:1" ht="34.5" x14ac:dyDescent="0.25">
      <c r="A56" s="61" t="s">
        <v>809</v>
      </c>
    </row>
    <row r="57" spans="1:1" ht="17.25" x14ac:dyDescent="0.25">
      <c r="A57" s="61" t="s">
        <v>205</v>
      </c>
    </row>
    <row r="58" spans="1:1" ht="17.25" x14ac:dyDescent="0.25">
      <c r="A58" s="61" t="s">
        <v>206</v>
      </c>
    </row>
    <row r="59" spans="1:1" ht="17.25" x14ac:dyDescent="0.25">
      <c r="A59" s="60" t="s">
        <v>810</v>
      </c>
    </row>
    <row r="60" spans="1:1" ht="34.5" x14ac:dyDescent="0.25">
      <c r="A60" s="61" t="s">
        <v>811</v>
      </c>
    </row>
    <row r="61" spans="1:1" ht="17.25" x14ac:dyDescent="0.25">
      <c r="A61" s="63"/>
    </row>
    <row r="62" spans="1:1" ht="18.75" x14ac:dyDescent="0.25">
      <c r="A62" s="57" t="s">
        <v>207</v>
      </c>
    </row>
    <row r="63" spans="1:1" ht="17.25" x14ac:dyDescent="0.25">
      <c r="A63" s="60" t="s">
        <v>208</v>
      </c>
    </row>
    <row r="64" spans="1:1" ht="34.5" x14ac:dyDescent="0.25">
      <c r="A64" s="61" t="s">
        <v>209</v>
      </c>
    </row>
    <row r="65" spans="1:1" ht="17.25" x14ac:dyDescent="0.25">
      <c r="A65" s="61" t="s">
        <v>210</v>
      </c>
    </row>
    <row r="66" spans="1:1" ht="34.5" x14ac:dyDescent="0.25">
      <c r="A66" s="59" t="s">
        <v>211</v>
      </c>
    </row>
    <row r="67" spans="1:1" ht="34.5" x14ac:dyDescent="0.25">
      <c r="A67" s="59" t="s">
        <v>212</v>
      </c>
    </row>
    <row r="68" spans="1:1" ht="34.5" x14ac:dyDescent="0.25">
      <c r="A68" s="59" t="s">
        <v>213</v>
      </c>
    </row>
    <row r="69" spans="1:1" ht="17.25" x14ac:dyDescent="0.25">
      <c r="A69" s="64" t="s">
        <v>214</v>
      </c>
    </row>
    <row r="70" spans="1:1" ht="51.75" x14ac:dyDescent="0.25">
      <c r="A70" s="59" t="s">
        <v>215</v>
      </c>
    </row>
    <row r="71" spans="1:1" ht="17.25" x14ac:dyDescent="0.25">
      <c r="A71" s="59" t="s">
        <v>216</v>
      </c>
    </row>
    <row r="72" spans="1:1" ht="17.25" x14ac:dyDescent="0.25">
      <c r="A72" s="64" t="s">
        <v>217</v>
      </c>
    </row>
    <row r="73" spans="1:1" ht="17.25" x14ac:dyDescent="0.25">
      <c r="A73" s="59" t="s">
        <v>218</v>
      </c>
    </row>
    <row r="74" spans="1:1" ht="17.25" x14ac:dyDescent="0.25">
      <c r="A74" s="64" t="s">
        <v>219</v>
      </c>
    </row>
    <row r="75" spans="1:1" ht="34.5" x14ac:dyDescent="0.25">
      <c r="A75" s="59" t="s">
        <v>812</v>
      </c>
    </row>
    <row r="76" spans="1:1" ht="17.25" x14ac:dyDescent="0.25">
      <c r="A76" s="59" t="s">
        <v>220</v>
      </c>
    </row>
    <row r="77" spans="1:1" ht="51.75" x14ac:dyDescent="0.25">
      <c r="A77" s="59" t="s">
        <v>221</v>
      </c>
    </row>
    <row r="78" spans="1:1" ht="17.25" x14ac:dyDescent="0.25">
      <c r="A78" s="64" t="s">
        <v>222</v>
      </c>
    </row>
    <row r="79" spans="1:1" ht="17.25" x14ac:dyDescent="0.3">
      <c r="A79" s="58" t="s">
        <v>223</v>
      </c>
    </row>
    <row r="80" spans="1:1" ht="17.25" x14ac:dyDescent="0.25">
      <c r="A80" s="64" t="s">
        <v>224</v>
      </c>
    </row>
    <row r="81" spans="1:1" ht="34.5" x14ac:dyDescent="0.25">
      <c r="A81" s="59" t="s">
        <v>225</v>
      </c>
    </row>
    <row r="82" spans="1:1" ht="34.5" x14ac:dyDescent="0.25">
      <c r="A82" s="59" t="s">
        <v>226</v>
      </c>
    </row>
    <row r="83" spans="1:1" ht="34.5" x14ac:dyDescent="0.25">
      <c r="A83" s="59" t="s">
        <v>227</v>
      </c>
    </row>
    <row r="84" spans="1:1" ht="34.5" x14ac:dyDescent="0.25">
      <c r="A84" s="59" t="s">
        <v>228</v>
      </c>
    </row>
    <row r="85" spans="1:1" ht="34.5" x14ac:dyDescent="0.25">
      <c r="A85" s="59" t="s">
        <v>229</v>
      </c>
    </row>
    <row r="86" spans="1:1" ht="17.25" x14ac:dyDescent="0.25">
      <c r="A86" s="64" t="s">
        <v>230</v>
      </c>
    </row>
    <row r="87" spans="1:1" ht="17.25" x14ac:dyDescent="0.25">
      <c r="A87" s="59" t="s">
        <v>231</v>
      </c>
    </row>
    <row r="88" spans="1:1" ht="34.5" x14ac:dyDescent="0.25">
      <c r="A88" s="59" t="s">
        <v>232</v>
      </c>
    </row>
    <row r="89" spans="1:1" ht="17.25" x14ac:dyDescent="0.25">
      <c r="A89" s="64" t="s">
        <v>233</v>
      </c>
    </row>
    <row r="90" spans="1:1" ht="34.5" x14ac:dyDescent="0.25">
      <c r="A90" s="59" t="s">
        <v>234</v>
      </c>
    </row>
    <row r="91" spans="1:1" ht="17.25" x14ac:dyDescent="0.25">
      <c r="A91" s="64" t="s">
        <v>235</v>
      </c>
    </row>
    <row r="92" spans="1:1" ht="17.25" x14ac:dyDescent="0.3">
      <c r="A92" s="58" t="s">
        <v>236</v>
      </c>
    </row>
    <row r="93" spans="1:1" ht="17.25" x14ac:dyDescent="0.25">
      <c r="A93" s="59" t="s">
        <v>237</v>
      </c>
    </row>
    <row r="94" spans="1:1" ht="17.25" x14ac:dyDescent="0.25">
      <c r="A94" s="59"/>
    </row>
    <row r="95" spans="1:1" ht="18.75" x14ac:dyDescent="0.25">
      <c r="A95" s="57" t="s">
        <v>792</v>
      </c>
    </row>
    <row r="96" spans="1:1" ht="34.5" x14ac:dyDescent="0.3">
      <c r="A96" s="176" t="s">
        <v>1544</v>
      </c>
    </row>
    <row r="97" spans="1:1" ht="17.25" x14ac:dyDescent="0.3">
      <c r="A97" s="58" t="s">
        <v>238</v>
      </c>
    </row>
    <row r="98" spans="1:1" ht="17.25" x14ac:dyDescent="0.25">
      <c r="A98" s="64" t="s">
        <v>239</v>
      </c>
    </row>
    <row r="99" spans="1:1" ht="17.25" x14ac:dyDescent="0.25">
      <c r="A99" s="56" t="s">
        <v>240</v>
      </c>
    </row>
    <row r="100" spans="1:1" ht="17.25" x14ac:dyDescent="0.25">
      <c r="A100" s="59" t="s">
        <v>241</v>
      </c>
    </row>
    <row r="101" spans="1:1" ht="17.25" x14ac:dyDescent="0.25">
      <c r="A101" s="59" t="s">
        <v>242</v>
      </c>
    </row>
    <row r="102" spans="1:1" ht="17.25" x14ac:dyDescent="0.25">
      <c r="A102" s="59" t="s">
        <v>243</v>
      </c>
    </row>
    <row r="103" spans="1:1" ht="17.25" x14ac:dyDescent="0.25">
      <c r="A103" s="59" t="s">
        <v>244</v>
      </c>
    </row>
    <row r="104" spans="1:1" ht="34.5" x14ac:dyDescent="0.25">
      <c r="A104" s="59" t="s">
        <v>245</v>
      </c>
    </row>
    <row r="105" spans="1:1" ht="17.25" x14ac:dyDescent="0.25">
      <c r="A105" s="56" t="s">
        <v>246</v>
      </c>
    </row>
    <row r="106" spans="1:1" ht="17.25" x14ac:dyDescent="0.25">
      <c r="A106" s="59" t="s">
        <v>247</v>
      </c>
    </row>
    <row r="107" spans="1:1" ht="17.25" x14ac:dyDescent="0.25">
      <c r="A107" s="59" t="s">
        <v>248</v>
      </c>
    </row>
    <row r="108" spans="1:1" ht="17.25" x14ac:dyDescent="0.25">
      <c r="A108" s="59" t="s">
        <v>249</v>
      </c>
    </row>
    <row r="109" spans="1:1" ht="17.25" x14ac:dyDescent="0.25">
      <c r="A109" s="59" t="s">
        <v>250</v>
      </c>
    </row>
    <row r="110" spans="1:1" ht="17.25" x14ac:dyDescent="0.25">
      <c r="A110" s="59" t="s">
        <v>251</v>
      </c>
    </row>
    <row r="111" spans="1:1" ht="17.25" x14ac:dyDescent="0.25">
      <c r="A111" s="59" t="s">
        <v>252</v>
      </c>
    </row>
    <row r="112" spans="1:1" ht="17.25" x14ac:dyDescent="0.25">
      <c r="A112" s="64" t="s">
        <v>253</v>
      </c>
    </row>
    <row r="113" spans="1:1" ht="17.25" x14ac:dyDescent="0.25">
      <c r="A113" s="59" t="s">
        <v>254</v>
      </c>
    </row>
    <row r="114" spans="1:1" ht="17.25" x14ac:dyDescent="0.25">
      <c r="A114" s="56" t="s">
        <v>255</v>
      </c>
    </row>
    <row r="115" spans="1:1" ht="17.25" x14ac:dyDescent="0.25">
      <c r="A115" s="59" t="s">
        <v>256</v>
      </c>
    </row>
    <row r="116" spans="1:1" ht="17.25" x14ac:dyDescent="0.25">
      <c r="A116" s="59" t="s">
        <v>257</v>
      </c>
    </row>
    <row r="117" spans="1:1" ht="17.25" x14ac:dyDescent="0.25">
      <c r="A117" s="56" t="s">
        <v>258</v>
      </c>
    </row>
    <row r="118" spans="1:1" ht="17.25" x14ac:dyDescent="0.25">
      <c r="A118" s="59" t="s">
        <v>259</v>
      </c>
    </row>
    <row r="119" spans="1:1" ht="17.25" x14ac:dyDescent="0.25">
      <c r="A119" s="59" t="s">
        <v>260</v>
      </c>
    </row>
    <row r="120" spans="1:1" ht="17.25" x14ac:dyDescent="0.25">
      <c r="A120" s="59" t="s">
        <v>261</v>
      </c>
    </row>
    <row r="121" spans="1:1" ht="17.25" x14ac:dyDescent="0.25">
      <c r="A121" s="64" t="s">
        <v>262</v>
      </c>
    </row>
    <row r="122" spans="1:1" ht="17.25" x14ac:dyDescent="0.25">
      <c r="A122" s="56" t="s">
        <v>263</v>
      </c>
    </row>
    <row r="123" spans="1:1" ht="17.25" x14ac:dyDescent="0.25">
      <c r="A123" s="56" t="s">
        <v>264</v>
      </c>
    </row>
    <row r="124" spans="1:1" ht="17.25" x14ac:dyDescent="0.25">
      <c r="A124" s="59" t="s">
        <v>265</v>
      </c>
    </row>
    <row r="125" spans="1:1" ht="17.25" x14ac:dyDescent="0.25">
      <c r="A125" s="59" t="s">
        <v>266</v>
      </c>
    </row>
    <row r="126" spans="1:1" ht="17.25" x14ac:dyDescent="0.25">
      <c r="A126" s="59" t="s">
        <v>267</v>
      </c>
    </row>
    <row r="127" spans="1:1" ht="17.25" x14ac:dyDescent="0.25">
      <c r="A127" s="59" t="s">
        <v>268</v>
      </c>
    </row>
    <row r="128" spans="1:1" ht="17.25" x14ac:dyDescent="0.25">
      <c r="A128" s="59" t="s">
        <v>269</v>
      </c>
    </row>
    <row r="129" spans="1:1" ht="17.25" x14ac:dyDescent="0.25">
      <c r="A129" s="64" t="s">
        <v>270</v>
      </c>
    </row>
    <row r="130" spans="1:1" ht="34.5" x14ac:dyDescent="0.25">
      <c r="A130" s="59" t="s">
        <v>271</v>
      </c>
    </row>
    <row r="131" spans="1:1" ht="69" x14ac:dyDescent="0.25">
      <c r="A131" s="59" t="s">
        <v>272</v>
      </c>
    </row>
    <row r="132" spans="1:1" ht="34.5" x14ac:dyDescent="0.25">
      <c r="A132" s="59" t="s">
        <v>273</v>
      </c>
    </row>
    <row r="133" spans="1:1" ht="17.25" x14ac:dyDescent="0.25">
      <c r="A133" s="64" t="s">
        <v>274</v>
      </c>
    </row>
    <row r="134" spans="1:1" ht="34.5" x14ac:dyDescent="0.25">
      <c r="A134" s="56" t="s">
        <v>275</v>
      </c>
    </row>
    <row r="135" spans="1:1" ht="17.25" x14ac:dyDescent="0.25">
      <c r="A135" s="56"/>
    </row>
    <row r="136" spans="1:1" ht="18.75" x14ac:dyDescent="0.25">
      <c r="A136" s="57" t="s">
        <v>793</v>
      </c>
    </row>
    <row r="137" spans="1:1" ht="17.25" x14ac:dyDescent="0.25">
      <c r="A137" s="59" t="s">
        <v>794</v>
      </c>
    </row>
    <row r="138" spans="1:1" ht="34.5" x14ac:dyDescent="0.25">
      <c r="A138" s="61" t="s">
        <v>276</v>
      </c>
    </row>
    <row r="139" spans="1:1" ht="34.5" x14ac:dyDescent="0.25">
      <c r="A139" s="61" t="s">
        <v>795</v>
      </c>
    </row>
    <row r="140" spans="1:1" ht="17.25" x14ac:dyDescent="0.25">
      <c r="A140" s="60" t="s">
        <v>277</v>
      </c>
    </row>
    <row r="141" spans="1:1" ht="17.25" x14ac:dyDescent="0.25">
      <c r="A141" s="65" t="s">
        <v>278</v>
      </c>
    </row>
    <row r="142" spans="1:1" ht="34.5" x14ac:dyDescent="0.3">
      <c r="A142" s="66" t="s">
        <v>1545</v>
      </c>
    </row>
    <row r="143" spans="1:1" ht="17.25" x14ac:dyDescent="0.25">
      <c r="A143" s="61" t="s">
        <v>279</v>
      </c>
    </row>
    <row r="144" spans="1:1" ht="17.25" x14ac:dyDescent="0.25">
      <c r="A144" s="61" t="s">
        <v>280</v>
      </c>
    </row>
    <row r="145" spans="1:1" ht="17.25" x14ac:dyDescent="0.25">
      <c r="A145" s="65" t="s">
        <v>281</v>
      </c>
    </row>
    <row r="146" spans="1:1" ht="17.25" x14ac:dyDescent="0.25">
      <c r="A146" s="60" t="s">
        <v>282</v>
      </c>
    </row>
    <row r="147" spans="1:1" ht="17.25" x14ac:dyDescent="0.25">
      <c r="A147" s="65" t="s">
        <v>283</v>
      </c>
    </row>
    <row r="148" spans="1:1" ht="17.25" x14ac:dyDescent="0.25">
      <c r="A148" s="61" t="s">
        <v>284</v>
      </c>
    </row>
    <row r="149" spans="1:1" ht="17.25" x14ac:dyDescent="0.25">
      <c r="A149" s="61" t="s">
        <v>285</v>
      </c>
    </row>
    <row r="150" spans="1:1" ht="17.25" x14ac:dyDescent="0.25">
      <c r="A150" s="61" t="s">
        <v>286</v>
      </c>
    </row>
    <row r="151" spans="1:1" ht="34.5" x14ac:dyDescent="0.25">
      <c r="A151" s="65" t="s">
        <v>287</v>
      </c>
    </row>
    <row r="152" spans="1:1" ht="17.25" x14ac:dyDescent="0.25">
      <c r="A152" s="60" t="s">
        <v>288</v>
      </c>
    </row>
    <row r="153" spans="1:1" ht="17.25" x14ac:dyDescent="0.25">
      <c r="A153" s="61" t="s">
        <v>289</v>
      </c>
    </row>
    <row r="154" spans="1:1" ht="17.25" x14ac:dyDescent="0.25">
      <c r="A154" s="61" t="s">
        <v>290</v>
      </c>
    </row>
    <row r="155" spans="1:1" ht="17.25" x14ac:dyDescent="0.25">
      <c r="A155" s="61" t="s">
        <v>291</v>
      </c>
    </row>
    <row r="156" spans="1:1" ht="17.25" x14ac:dyDescent="0.25">
      <c r="A156" s="61" t="s">
        <v>292</v>
      </c>
    </row>
    <row r="157" spans="1:1" ht="34.5" x14ac:dyDescent="0.25">
      <c r="A157" s="61" t="s">
        <v>293</v>
      </c>
    </row>
    <row r="158" spans="1:1" ht="34.5" x14ac:dyDescent="0.25">
      <c r="A158" s="61" t="s">
        <v>294</v>
      </c>
    </row>
    <row r="159" spans="1:1" ht="17.25" x14ac:dyDescent="0.25">
      <c r="A159" s="60" t="s">
        <v>295</v>
      </c>
    </row>
    <row r="160" spans="1:1" ht="34.5" x14ac:dyDescent="0.25">
      <c r="A160" s="61" t="s">
        <v>296</v>
      </c>
    </row>
    <row r="161" spans="1:1" ht="34.5" x14ac:dyDescent="0.25">
      <c r="A161" s="61" t="s">
        <v>297</v>
      </c>
    </row>
    <row r="162" spans="1:1" ht="17.25" x14ac:dyDescent="0.25">
      <c r="A162" s="61" t="s">
        <v>298</v>
      </c>
    </row>
    <row r="163" spans="1:1" ht="17.25" x14ac:dyDescent="0.25">
      <c r="A163" s="60" t="s">
        <v>299</v>
      </c>
    </row>
    <row r="164" spans="1:1" ht="34.5" x14ac:dyDescent="0.3">
      <c r="A164" s="66" t="s">
        <v>796</v>
      </c>
    </row>
    <row r="165" spans="1:1" ht="34.5" x14ac:dyDescent="0.25">
      <c r="A165" s="61" t="s">
        <v>300</v>
      </c>
    </row>
    <row r="166" spans="1:1" ht="17.25" x14ac:dyDescent="0.25">
      <c r="A166" s="60" t="s">
        <v>301</v>
      </c>
    </row>
    <row r="167" spans="1:1" ht="17.25" x14ac:dyDescent="0.25">
      <c r="A167" s="61" t="s">
        <v>302</v>
      </c>
    </row>
    <row r="168" spans="1:1" ht="17.25" x14ac:dyDescent="0.25">
      <c r="A168" s="60" t="s">
        <v>303</v>
      </c>
    </row>
    <row r="169" spans="1:1" ht="17.25" x14ac:dyDescent="0.3">
      <c r="A169" s="62" t="s">
        <v>304</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E32" sqref="E3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30"/>
      <c r="C2" s="131"/>
      <c r="D2" s="131"/>
      <c r="E2" s="131"/>
      <c r="F2" s="131"/>
      <c r="G2" s="131"/>
      <c r="H2" s="131"/>
      <c r="I2" s="131"/>
      <c r="J2" s="132"/>
    </row>
    <row r="3" spans="2:10" x14ac:dyDescent="0.25">
      <c r="B3" s="133"/>
      <c r="C3" s="7"/>
      <c r="D3" s="7"/>
      <c r="E3" s="7"/>
      <c r="F3" s="7"/>
      <c r="G3" s="7"/>
      <c r="H3" s="7"/>
      <c r="I3" s="7"/>
      <c r="J3" s="134"/>
    </row>
    <row r="4" spans="2:10" x14ac:dyDescent="0.25">
      <c r="B4" s="133"/>
      <c r="C4" s="7"/>
      <c r="D4" s="7"/>
      <c r="E4" s="7"/>
      <c r="F4" s="7"/>
      <c r="G4" s="7"/>
      <c r="H4" s="7"/>
      <c r="I4" s="7"/>
      <c r="J4" s="134"/>
    </row>
    <row r="5" spans="2:10" ht="31.5" x14ac:dyDescent="0.3">
      <c r="B5" s="133"/>
      <c r="C5" s="20"/>
      <c r="D5" s="20"/>
      <c r="E5" s="167"/>
      <c r="F5" s="168" t="s">
        <v>731</v>
      </c>
      <c r="G5" s="20"/>
      <c r="H5" s="20"/>
      <c r="I5" s="20"/>
      <c r="J5" s="134"/>
    </row>
    <row r="6" spans="2:10" ht="41.25" customHeight="1" x14ac:dyDescent="0.25">
      <c r="B6" s="133"/>
      <c r="C6" s="7"/>
      <c r="D6" s="7"/>
      <c r="E6" s="237" t="s">
        <v>1548</v>
      </c>
      <c r="F6" s="237"/>
      <c r="G6" s="237"/>
      <c r="H6" s="7"/>
      <c r="I6" s="7"/>
      <c r="J6" s="134"/>
    </row>
    <row r="7" spans="2:10" ht="26.25" x14ac:dyDescent="0.25">
      <c r="B7" s="133"/>
      <c r="C7" s="7"/>
      <c r="D7" s="7"/>
      <c r="E7" s="7"/>
      <c r="F7" s="10" t="s">
        <v>66</v>
      </c>
      <c r="G7" s="7"/>
      <c r="H7" s="7"/>
      <c r="I7" s="7"/>
      <c r="J7" s="134"/>
    </row>
    <row r="8" spans="2:10" ht="26.25" x14ac:dyDescent="0.25">
      <c r="B8" s="133"/>
      <c r="C8" s="7"/>
      <c r="D8" s="7"/>
      <c r="E8" s="7"/>
      <c r="F8" s="10" t="s">
        <v>1601</v>
      </c>
      <c r="G8" s="7"/>
      <c r="H8" s="7"/>
      <c r="I8" s="7"/>
      <c r="J8" s="134"/>
    </row>
    <row r="9" spans="2:10" ht="21" x14ac:dyDescent="0.25">
      <c r="B9" s="133"/>
      <c r="C9" s="7"/>
      <c r="D9" s="7"/>
      <c r="E9" s="7"/>
      <c r="F9" s="11" t="s">
        <v>1581</v>
      </c>
      <c r="G9" s="7"/>
      <c r="H9" s="7"/>
      <c r="I9" s="7"/>
      <c r="J9" s="134"/>
    </row>
    <row r="10" spans="2:10" ht="21" x14ac:dyDescent="0.25">
      <c r="B10" s="133"/>
      <c r="C10" s="7"/>
      <c r="D10" s="7"/>
      <c r="E10" s="7"/>
      <c r="F10" s="11" t="s">
        <v>1602</v>
      </c>
      <c r="G10" s="7"/>
      <c r="H10" s="7"/>
      <c r="I10" s="7"/>
      <c r="J10" s="134"/>
    </row>
    <row r="11" spans="2:10" ht="21" x14ac:dyDescent="0.25">
      <c r="B11" s="133"/>
      <c r="C11" s="7"/>
      <c r="D11" s="7"/>
      <c r="E11" s="7"/>
      <c r="F11" s="11"/>
      <c r="G11" s="7"/>
      <c r="H11" s="7"/>
      <c r="I11" s="7"/>
      <c r="J11" s="134"/>
    </row>
    <row r="12" spans="2:10" x14ac:dyDescent="0.25">
      <c r="B12" s="133"/>
      <c r="C12" s="7"/>
      <c r="D12" s="7"/>
      <c r="E12" s="7"/>
      <c r="F12" s="7"/>
      <c r="G12" s="7"/>
      <c r="H12" s="7"/>
      <c r="I12" s="7"/>
      <c r="J12" s="134"/>
    </row>
    <row r="13" spans="2:10" x14ac:dyDescent="0.25">
      <c r="B13" s="133"/>
      <c r="C13" s="7"/>
      <c r="D13" s="7"/>
      <c r="E13" s="7"/>
      <c r="F13" s="7"/>
      <c r="G13" s="7"/>
      <c r="H13" s="7"/>
      <c r="I13" s="7"/>
      <c r="J13" s="134"/>
    </row>
    <row r="14" spans="2:10" x14ac:dyDescent="0.25">
      <c r="B14" s="133"/>
      <c r="C14" s="7"/>
      <c r="D14" s="7"/>
      <c r="E14" s="7"/>
      <c r="F14" s="7"/>
      <c r="G14" s="7"/>
      <c r="H14" s="7"/>
      <c r="I14" s="7"/>
      <c r="J14" s="134"/>
    </row>
    <row r="15" spans="2:10" x14ac:dyDescent="0.25">
      <c r="B15" s="133"/>
      <c r="C15" s="7"/>
      <c r="D15" s="7"/>
      <c r="E15" s="7"/>
      <c r="F15" s="7"/>
      <c r="G15" s="7"/>
      <c r="H15" s="7"/>
      <c r="I15" s="7"/>
      <c r="J15" s="134"/>
    </row>
    <row r="16" spans="2:10" x14ac:dyDescent="0.25">
      <c r="B16" s="133"/>
      <c r="C16" s="7"/>
      <c r="D16" s="7"/>
      <c r="E16" s="7"/>
      <c r="F16" s="7"/>
      <c r="G16" s="7"/>
      <c r="H16" s="7"/>
      <c r="I16" s="7"/>
      <c r="J16" s="134"/>
    </row>
    <row r="17" spans="2:10" x14ac:dyDescent="0.25">
      <c r="B17" s="133"/>
      <c r="C17" s="7"/>
      <c r="D17" s="7"/>
      <c r="E17" s="7"/>
      <c r="F17" s="7"/>
      <c r="G17" s="7"/>
      <c r="H17" s="7"/>
      <c r="I17" s="7"/>
      <c r="J17" s="134"/>
    </row>
    <row r="18" spans="2:10" x14ac:dyDescent="0.25">
      <c r="B18" s="133"/>
      <c r="C18" s="7"/>
      <c r="D18" s="7"/>
      <c r="E18" s="7"/>
      <c r="F18" s="7"/>
      <c r="G18" s="7"/>
      <c r="H18" s="7"/>
      <c r="I18" s="7"/>
      <c r="J18" s="134"/>
    </row>
    <row r="19" spans="2:10" x14ac:dyDescent="0.25">
      <c r="B19" s="133"/>
      <c r="C19" s="7"/>
      <c r="D19" s="7"/>
      <c r="E19" s="7"/>
      <c r="F19" s="7"/>
      <c r="G19" s="7"/>
      <c r="H19" s="7"/>
      <c r="I19" s="7"/>
      <c r="J19" s="134"/>
    </row>
    <row r="20" spans="2:10" x14ac:dyDescent="0.25">
      <c r="B20" s="133"/>
      <c r="C20" s="7"/>
      <c r="D20" s="7"/>
      <c r="E20" s="7"/>
      <c r="F20" s="7"/>
      <c r="G20" s="7"/>
      <c r="H20" s="7"/>
      <c r="I20" s="7"/>
      <c r="J20" s="134"/>
    </row>
    <row r="21" spans="2:10" x14ac:dyDescent="0.25">
      <c r="B21" s="133"/>
      <c r="C21" s="7"/>
      <c r="D21" s="7"/>
      <c r="E21" s="7"/>
      <c r="F21" s="7"/>
      <c r="G21" s="7"/>
      <c r="H21" s="7"/>
      <c r="I21" s="7"/>
      <c r="J21" s="134"/>
    </row>
    <row r="22" spans="2:10" x14ac:dyDescent="0.25">
      <c r="B22" s="133"/>
      <c r="C22" s="7"/>
      <c r="D22" s="7"/>
      <c r="E22" s="7"/>
      <c r="F22" s="12" t="s">
        <v>4</v>
      </c>
      <c r="G22" s="7"/>
      <c r="H22" s="7"/>
      <c r="I22" s="7"/>
      <c r="J22" s="134"/>
    </row>
    <row r="23" spans="2:10" x14ac:dyDescent="0.25">
      <c r="B23" s="133"/>
      <c r="C23" s="7"/>
      <c r="D23" s="7"/>
      <c r="E23" s="7"/>
      <c r="F23" s="13"/>
      <c r="G23" s="7"/>
      <c r="H23" s="7"/>
      <c r="I23" s="7"/>
      <c r="J23" s="134"/>
    </row>
    <row r="24" spans="2:10" x14ac:dyDescent="0.25">
      <c r="B24" s="133"/>
      <c r="C24" s="7"/>
      <c r="D24" s="238" t="s">
        <v>605</v>
      </c>
      <c r="E24" s="239" t="s">
        <v>5</v>
      </c>
      <c r="F24" s="239"/>
      <c r="G24" s="239"/>
      <c r="H24" s="239"/>
      <c r="I24" s="7"/>
      <c r="J24" s="134"/>
    </row>
    <row r="25" spans="2:10" x14ac:dyDescent="0.25">
      <c r="B25" s="133"/>
      <c r="C25" s="7"/>
      <c r="D25" s="7"/>
      <c r="E25" s="135"/>
      <c r="F25" s="135"/>
      <c r="G25" s="135"/>
      <c r="H25" s="7"/>
      <c r="I25" s="7"/>
      <c r="J25" s="134"/>
    </row>
    <row r="26" spans="2:10" x14ac:dyDescent="0.25">
      <c r="B26" s="133"/>
      <c r="C26" s="7"/>
      <c r="D26" s="238" t="s">
        <v>606</v>
      </c>
      <c r="E26" s="239"/>
      <c r="F26" s="239"/>
      <c r="G26" s="239"/>
      <c r="H26" s="239"/>
      <c r="I26" s="7"/>
      <c r="J26" s="134"/>
    </row>
    <row r="27" spans="2:10" x14ac:dyDescent="0.25">
      <c r="B27" s="133"/>
      <c r="C27" s="7"/>
      <c r="D27" s="136"/>
      <c r="E27" s="136"/>
      <c r="F27" s="136"/>
      <c r="G27" s="136"/>
      <c r="H27" s="136"/>
      <c r="I27" s="7"/>
      <c r="J27" s="134"/>
    </row>
    <row r="28" spans="2:10" x14ac:dyDescent="0.25">
      <c r="B28" s="133"/>
      <c r="C28" s="7"/>
      <c r="D28" s="240" t="s">
        <v>607</v>
      </c>
      <c r="E28" s="241" t="s">
        <v>5</v>
      </c>
      <c r="F28" s="241"/>
      <c r="G28" s="241"/>
      <c r="H28" s="241"/>
      <c r="I28" s="7"/>
      <c r="J28" s="134"/>
    </row>
    <row r="29" spans="2:10" ht="15.75" thickBot="1" x14ac:dyDescent="0.3">
      <c r="B29" s="137"/>
      <c r="C29" s="138"/>
      <c r="D29" s="139"/>
      <c r="E29" s="139"/>
      <c r="F29" s="139"/>
      <c r="G29" s="139"/>
      <c r="H29" s="139"/>
      <c r="I29" s="138"/>
      <c r="J29" s="140"/>
    </row>
  </sheetData>
  <mergeCells count="4">
    <mergeCell ref="E6:G6"/>
    <mergeCell ref="D24:H24"/>
    <mergeCell ref="D26:H26"/>
    <mergeCell ref="D28:H28"/>
  </mergeCells>
  <hyperlinks>
    <hyperlink ref="D26:H26" location="' EEM Sust. Mortgage Assets '!_Hlk506480454" display="Worksheet EEM Sust. Mortgage Assets"/>
    <hyperlink ref="D28:H28" location="'B2. HTT Public Sector Assets'!A1" display="Worksheet C: HTT Public Sector Assets"/>
    <hyperlink ref="D24:H24" location="'EEM General Mortgage Assets'!A1"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40" sqref="C40"/>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9"/>
      <c r="F6" s="169"/>
      <c r="G6" s="169"/>
      <c r="H6" s="170"/>
      <c r="I6" s="169"/>
      <c r="J6" s="8"/>
    </row>
    <row r="7" spans="1:14" ht="26.25" x14ac:dyDescent="0.25">
      <c r="B7" s="24"/>
      <c r="C7" s="20"/>
      <c r="D7" s="20"/>
      <c r="E7" s="171"/>
      <c r="F7" s="171" t="s">
        <v>7</v>
      </c>
      <c r="G7" s="171"/>
      <c r="H7" s="170"/>
      <c r="I7" s="171"/>
      <c r="J7" s="8"/>
    </row>
    <row r="8" spans="1:14" ht="26.25" x14ac:dyDescent="0.25">
      <c r="B8" s="24"/>
      <c r="C8" s="20"/>
      <c r="D8" s="20"/>
      <c r="E8" s="20"/>
      <c r="F8" s="171"/>
      <c r="G8" s="171"/>
      <c r="H8" s="171"/>
      <c r="I8" s="171"/>
      <c r="J8" s="8"/>
    </row>
    <row r="9" spans="1:14" x14ac:dyDescent="0.25">
      <c r="B9" s="24"/>
      <c r="C9" s="19" t="s">
        <v>780</v>
      </c>
      <c r="D9" s="20"/>
      <c r="E9" s="20"/>
      <c r="F9" s="20"/>
      <c r="G9" s="20"/>
      <c r="H9" s="20"/>
      <c r="I9" s="20"/>
      <c r="J9" s="8"/>
      <c r="M9" s="18"/>
      <c r="N9" s="7"/>
    </row>
    <row r="10" spans="1:14" x14ac:dyDescent="0.25">
      <c r="B10" s="24"/>
      <c r="C10" s="19" t="s">
        <v>311</v>
      </c>
      <c r="D10" s="170"/>
      <c r="E10" s="170"/>
      <c r="F10" s="20"/>
      <c r="G10" s="20"/>
      <c r="H10" s="20"/>
      <c r="I10" s="20"/>
      <c r="J10" s="8"/>
      <c r="M10" s="18"/>
      <c r="N10" s="7"/>
    </row>
    <row r="11" spans="1:14" x14ac:dyDescent="0.25">
      <c r="B11" s="24"/>
      <c r="C11" s="19" t="s">
        <v>312</v>
      </c>
      <c r="D11" s="20"/>
      <c r="E11" s="20"/>
      <c r="F11" s="20"/>
      <c r="G11" s="20"/>
      <c r="H11" s="20"/>
      <c r="I11" s="20"/>
      <c r="J11" s="8"/>
      <c r="M11" s="18"/>
      <c r="N11" s="18"/>
    </row>
    <row r="12" spans="1:14" x14ac:dyDescent="0.25">
      <c r="B12" s="24"/>
      <c r="C12" s="19"/>
      <c r="D12" s="19" t="s">
        <v>313</v>
      </c>
      <c r="E12" s="20"/>
      <c r="F12" s="20"/>
      <c r="G12" s="20"/>
      <c r="H12" s="20"/>
      <c r="I12" s="20"/>
      <c r="J12" s="8"/>
      <c r="M12" s="18"/>
      <c r="N12" s="18"/>
    </row>
    <row r="13" spans="1:14" x14ac:dyDescent="0.25">
      <c r="B13" s="24"/>
      <c r="C13" s="19"/>
      <c r="D13" s="19" t="s">
        <v>314</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72"/>
      <c r="C16" s="19"/>
      <c r="D16" s="19" t="s">
        <v>10</v>
      </c>
      <c r="E16" s="20"/>
      <c r="F16" s="19"/>
      <c r="G16" s="19"/>
      <c r="H16" s="19"/>
      <c r="I16" s="19"/>
      <c r="J16" s="22"/>
      <c r="M16" s="18"/>
      <c r="N16" s="18"/>
    </row>
    <row r="17" spans="2:14" s="2" customFormat="1" x14ac:dyDescent="0.25">
      <c r="B17" s="24"/>
      <c r="C17" s="19" t="s">
        <v>315</v>
      </c>
      <c r="D17" s="19"/>
      <c r="E17" s="19"/>
      <c r="F17" s="23"/>
      <c r="G17" s="23"/>
      <c r="H17" s="23"/>
      <c r="I17" s="23"/>
      <c r="J17" s="8"/>
      <c r="M17" s="18"/>
      <c r="N17" s="19"/>
    </row>
    <row r="18" spans="2:14" s="2" customFormat="1" x14ac:dyDescent="0.25">
      <c r="B18" s="24"/>
      <c r="C18" s="170" t="s">
        <v>781</v>
      </c>
      <c r="D18" s="170"/>
      <c r="E18" s="20"/>
      <c r="F18" s="23"/>
      <c r="G18" s="23"/>
      <c r="H18" s="23"/>
      <c r="I18" s="23"/>
      <c r="J18" s="8"/>
      <c r="M18" s="18"/>
      <c r="N18" s="19"/>
    </row>
    <row r="19" spans="2:14" s="2" customFormat="1" x14ac:dyDescent="0.25">
      <c r="B19" s="24"/>
      <c r="C19" s="19" t="s">
        <v>623</v>
      </c>
      <c r="D19" s="19"/>
      <c r="E19" s="19"/>
      <c r="F19" s="25"/>
      <c r="G19" s="25"/>
      <c r="H19" s="25"/>
      <c r="I19" s="25"/>
      <c r="J19" s="8"/>
    </row>
    <row r="20" spans="2:14" s="2" customFormat="1" ht="15" customHeight="1" x14ac:dyDescent="0.25">
      <c r="B20" s="24"/>
      <c r="C20" s="242" t="s">
        <v>782</v>
      </c>
      <c r="D20" s="242"/>
      <c r="E20" s="242"/>
      <c r="F20" s="242"/>
      <c r="G20" s="242"/>
      <c r="H20" s="242"/>
      <c r="I20" s="25"/>
      <c r="J20" s="8"/>
    </row>
    <row r="21" spans="2:14" s="2" customFormat="1" x14ac:dyDescent="0.25">
      <c r="B21" s="24"/>
      <c r="C21" s="242"/>
      <c r="D21" s="242"/>
      <c r="E21" s="242"/>
      <c r="F21" s="242"/>
      <c r="G21" s="242"/>
      <c r="H21" s="242"/>
      <c r="I21" s="25"/>
      <c r="J21" s="8"/>
    </row>
    <row r="22" spans="2:14" s="2" customFormat="1" x14ac:dyDescent="0.25">
      <c r="B22" s="24"/>
      <c r="C22" s="242" t="s">
        <v>783</v>
      </c>
      <c r="D22" s="242"/>
      <c r="E22" s="242"/>
      <c r="F22" s="242"/>
      <c r="G22" s="242"/>
      <c r="H22" s="242"/>
      <c r="I22" s="25"/>
      <c r="J22" s="8"/>
    </row>
    <row r="23" spans="2:14" s="2" customFormat="1" ht="30" customHeight="1" x14ac:dyDescent="0.25">
      <c r="B23" s="24"/>
      <c r="C23" s="242"/>
      <c r="D23" s="242"/>
      <c r="E23" s="242"/>
      <c r="F23" s="242"/>
      <c r="G23" s="242"/>
      <c r="H23" s="242"/>
      <c r="I23" s="25"/>
      <c r="J23" s="8"/>
    </row>
    <row r="24" spans="2:14" s="2" customFormat="1" x14ac:dyDescent="0.25">
      <c r="B24" s="24"/>
      <c r="C24" s="242" t="s">
        <v>784</v>
      </c>
      <c r="D24" s="242"/>
      <c r="E24" s="242"/>
      <c r="F24" s="242"/>
      <c r="G24" s="242"/>
      <c r="H24" s="242"/>
      <c r="I24" s="25"/>
      <c r="J24" s="8"/>
    </row>
    <row r="25" spans="2:14" s="2" customFormat="1" x14ac:dyDescent="0.25">
      <c r="B25" s="24"/>
      <c r="C25" s="242"/>
      <c r="D25" s="242"/>
      <c r="E25" s="242"/>
      <c r="F25" s="242"/>
      <c r="G25" s="242"/>
      <c r="H25" s="242"/>
      <c r="I25" s="25"/>
      <c r="J25" s="8"/>
    </row>
    <row r="26" spans="2:14" s="2" customFormat="1" x14ac:dyDescent="0.25">
      <c r="B26" s="24"/>
      <c r="C26" s="19" t="s">
        <v>785</v>
      </c>
      <c r="D26" s="19"/>
      <c r="E26" s="19"/>
      <c r="F26" s="25"/>
      <c r="G26" s="25"/>
      <c r="H26" s="25"/>
      <c r="I26" s="25"/>
      <c r="J26" s="8"/>
    </row>
    <row r="27" spans="2:14" s="2" customFormat="1" x14ac:dyDescent="0.25">
      <c r="B27" s="24"/>
      <c r="C27" s="19"/>
      <c r="D27" s="19" t="s">
        <v>786</v>
      </c>
      <c r="E27" s="19"/>
      <c r="F27" s="25"/>
      <c r="G27" s="25"/>
      <c r="H27" s="25"/>
      <c r="I27" s="25"/>
      <c r="J27" s="8"/>
    </row>
    <row r="28" spans="2:14" s="2" customFormat="1" x14ac:dyDescent="0.25">
      <c r="B28" s="24"/>
      <c r="C28" s="19"/>
      <c r="D28" s="19" t="s">
        <v>316</v>
      </c>
      <c r="E28" s="19"/>
      <c r="F28" s="25"/>
      <c r="G28" s="25"/>
      <c r="H28" s="25"/>
      <c r="I28" s="25"/>
      <c r="J28" s="8"/>
    </row>
    <row r="29" spans="2:14" s="2" customFormat="1" x14ac:dyDescent="0.25">
      <c r="B29" s="24"/>
      <c r="C29" s="19"/>
      <c r="D29" s="19" t="s">
        <v>624</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activeCell="C34" sqref="C34"/>
    </sheetView>
  </sheetViews>
  <sheetFormatPr baseColWidth="10" defaultColWidth="9.140625"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3" t="s">
        <v>11</v>
      </c>
      <c r="B1" s="244"/>
      <c r="C1" s="244"/>
    </row>
    <row r="2" spans="1:31" ht="31.5" x14ac:dyDescent="0.5">
      <c r="A2" s="29" t="s">
        <v>7</v>
      </c>
      <c r="B2" s="30"/>
      <c r="C2" s="30"/>
    </row>
    <row r="3" spans="1:31" x14ac:dyDescent="0.25">
      <c r="A3" s="17"/>
    </row>
    <row r="4" spans="1:31" s="35" customFormat="1" ht="18.75" x14ac:dyDescent="0.25">
      <c r="A4" s="33"/>
      <c r="B4" s="158"/>
      <c r="C4" s="159" t="s">
        <v>722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63" t="s">
        <v>12</v>
      </c>
      <c r="B5" s="164"/>
      <c r="C5" s="16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61" t="s">
        <v>723</v>
      </c>
      <c r="B6" s="161"/>
      <c r="C6" s="162"/>
    </row>
    <row r="7" spans="1:31" ht="60" x14ac:dyDescent="0.25">
      <c r="A7" s="38"/>
      <c r="B7" s="160" t="s">
        <v>13</v>
      </c>
      <c r="C7" s="39" t="s">
        <v>787</v>
      </c>
    </row>
    <row r="8" spans="1:31" ht="14.45" customHeight="1" x14ac:dyDescent="0.25">
      <c r="A8" s="161" t="s">
        <v>724</v>
      </c>
      <c r="B8" s="161"/>
      <c r="C8" s="162"/>
    </row>
    <row r="9" spans="1:31" ht="23.25" customHeight="1" x14ac:dyDescent="0.25">
      <c r="A9" s="40"/>
      <c r="B9" s="160" t="s">
        <v>14</v>
      </c>
      <c r="C9" s="41" t="s">
        <v>725</v>
      </c>
    </row>
    <row r="10" spans="1:31" ht="14.45" customHeight="1" x14ac:dyDescent="0.25">
      <c r="A10" s="161" t="s">
        <v>726</v>
      </c>
      <c r="B10" s="161"/>
      <c r="C10" s="162"/>
    </row>
    <row r="11" spans="1:31" x14ac:dyDescent="0.25">
      <c r="A11" s="38"/>
      <c r="B11" s="160" t="s">
        <v>15</v>
      </c>
      <c r="C11" s="39" t="s">
        <v>788</v>
      </c>
    </row>
    <row r="12" spans="1:31" x14ac:dyDescent="0.25">
      <c r="A12" s="161" t="s">
        <v>615</v>
      </c>
      <c r="B12" s="161"/>
      <c r="C12" s="162"/>
    </row>
    <row r="13" spans="1:31" x14ac:dyDescent="0.25">
      <c r="A13" s="94"/>
      <c r="B13" s="160" t="s">
        <v>616</v>
      </c>
      <c r="C13" s="95" t="s">
        <v>789</v>
      </c>
    </row>
    <row r="14" spans="1:31" ht="14.45" customHeight="1" x14ac:dyDescent="0.25">
      <c r="A14" s="161" t="s">
        <v>728</v>
      </c>
      <c r="B14" s="161"/>
      <c r="C14" s="162"/>
    </row>
    <row r="15" spans="1:31" ht="38.25" customHeight="1" x14ac:dyDescent="0.25">
      <c r="A15" s="38"/>
      <c r="B15" s="160" t="s">
        <v>16</v>
      </c>
      <c r="C15" s="41" t="s">
        <v>727</v>
      </c>
    </row>
    <row r="16" spans="1:31" ht="14.45" customHeight="1" x14ac:dyDescent="0.25">
      <c r="A16" s="161" t="s">
        <v>17</v>
      </c>
      <c r="B16" s="161"/>
      <c r="C16" s="162"/>
    </row>
    <row r="17" spans="1:31" ht="26.25" customHeight="1" x14ac:dyDescent="0.25">
      <c r="A17" s="38"/>
      <c r="B17" s="160" t="s">
        <v>18</v>
      </c>
      <c r="C17" s="41" t="s">
        <v>614</v>
      </c>
    </row>
    <row r="18" spans="1:31" ht="14.45" customHeight="1" x14ac:dyDescent="0.25">
      <c r="A18" s="161" t="s">
        <v>729</v>
      </c>
      <c r="B18" s="161"/>
      <c r="C18" s="162"/>
    </row>
    <row r="19" spans="1:31" ht="40.5" customHeight="1" x14ac:dyDescent="0.25">
      <c r="A19" s="38"/>
      <c r="B19" s="160" t="s">
        <v>19</v>
      </c>
      <c r="C19" s="39" t="s">
        <v>20</v>
      </c>
      <c r="D19" s="42"/>
    </row>
    <row r="20" spans="1:31" s="37" customFormat="1" ht="18.75" x14ac:dyDescent="0.25">
      <c r="A20" s="163" t="s">
        <v>21</v>
      </c>
      <c r="B20" s="164"/>
      <c r="C20" s="16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61" t="s">
        <v>618</v>
      </c>
      <c r="B21" s="161"/>
      <c r="C21" s="162"/>
    </row>
    <row r="22" spans="1:31" ht="42.6" customHeight="1" x14ac:dyDescent="0.25">
      <c r="A22" s="40"/>
      <c r="B22" s="160" t="s">
        <v>22</v>
      </c>
      <c r="C22" s="39" t="s">
        <v>617</v>
      </c>
    </row>
    <row r="23" spans="1:31" ht="14.45" customHeight="1" x14ac:dyDescent="0.25">
      <c r="A23" s="161" t="s">
        <v>730</v>
      </c>
      <c r="B23" s="161"/>
      <c r="C23" s="162"/>
      <c r="D23" s="42"/>
    </row>
    <row r="24" spans="1:31" x14ac:dyDescent="0.25">
      <c r="A24" s="38"/>
      <c r="B24" s="160" t="s">
        <v>23</v>
      </c>
      <c r="C24" s="41" t="s">
        <v>619</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N578"/>
  <sheetViews>
    <sheetView tabSelected="1" zoomScaleNormal="100" workbookViewId="0"/>
  </sheetViews>
  <sheetFormatPr baseColWidth="10" defaultColWidth="8.85546875" defaultRowHeight="15" outlineLevelRow="1" x14ac:dyDescent="0.25"/>
  <cols>
    <col min="1" max="1" width="13.85546875" style="72" customWidth="1"/>
    <col min="2" max="2" width="66.8554687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2" spans="1:7" ht="31.5" x14ac:dyDescent="0.25">
      <c r="A2" s="93" t="s">
        <v>719</v>
      </c>
      <c r="B2" s="93"/>
      <c r="C2" s="67"/>
      <c r="D2" s="67"/>
      <c r="E2" s="67"/>
      <c r="F2" s="142" t="s">
        <v>1549</v>
      </c>
    </row>
    <row r="3" spans="1:7" ht="15.75" thickBot="1" x14ac:dyDescent="0.3">
      <c r="A3" s="67"/>
      <c r="B3" s="67"/>
      <c r="C3" s="67"/>
      <c r="D3" s="67"/>
      <c r="E3" s="67"/>
      <c r="F3" s="67"/>
    </row>
    <row r="4" spans="1:7" ht="19.5" thickBot="1" x14ac:dyDescent="0.3">
      <c r="A4" s="69"/>
      <c r="B4" s="70" t="s">
        <v>24</v>
      </c>
      <c r="C4" s="71" t="s">
        <v>1580</v>
      </c>
      <c r="D4" s="69"/>
      <c r="E4" s="69"/>
      <c r="F4" s="67"/>
      <c r="G4" s="69"/>
    </row>
    <row r="5" spans="1:7" ht="15.75" thickBot="1" x14ac:dyDescent="0.3">
      <c r="B5" s="148"/>
    </row>
    <row r="6" spans="1:7" ht="18.75" x14ac:dyDescent="0.25">
      <c r="A6" s="147"/>
      <c r="B6" s="149" t="s">
        <v>608</v>
      </c>
      <c r="C6" s="73"/>
      <c r="E6" s="74"/>
      <c r="F6" s="74"/>
    </row>
    <row r="7" spans="1:7" x14ac:dyDescent="0.25">
      <c r="A7" s="146"/>
      <c r="B7" s="150" t="s">
        <v>611</v>
      </c>
    </row>
    <row r="8" spans="1:7" x14ac:dyDescent="0.25">
      <c r="A8" s="146"/>
      <c r="B8" s="152" t="s">
        <v>620</v>
      </c>
    </row>
    <row r="9" spans="1:7" ht="15.75" thickBot="1" x14ac:dyDescent="0.3">
      <c r="A9" s="146"/>
      <c r="B9" s="151" t="s">
        <v>621</v>
      </c>
    </row>
    <row r="10" spans="1:7" x14ac:dyDescent="0.25">
      <c r="B10" s="75"/>
    </row>
    <row r="11" spans="1:7" ht="37.5" x14ac:dyDescent="0.25">
      <c r="A11" s="143" t="s">
        <v>25</v>
      </c>
      <c r="B11" s="143" t="s">
        <v>612</v>
      </c>
      <c r="C11" s="144"/>
      <c r="D11" s="144"/>
      <c r="E11" s="144"/>
      <c r="F11" s="144"/>
      <c r="G11" s="145"/>
    </row>
    <row r="12" spans="1:7" ht="15" customHeight="1" x14ac:dyDescent="0.25">
      <c r="A12" s="108"/>
      <c r="B12" s="153" t="s">
        <v>39</v>
      </c>
      <c r="C12" s="108" t="s">
        <v>26</v>
      </c>
      <c r="D12" s="108"/>
      <c r="E12" s="108"/>
      <c r="F12" s="114" t="s">
        <v>40</v>
      </c>
      <c r="G12" s="114"/>
    </row>
    <row r="13" spans="1:7" x14ac:dyDescent="0.25">
      <c r="A13" s="72" t="s">
        <v>832</v>
      </c>
      <c r="B13" s="72" t="s">
        <v>41</v>
      </c>
      <c r="C13" s="204">
        <v>7740.11243483411</v>
      </c>
      <c r="F13" s="96">
        <f>IF($C$16=0,"",IF(C13="[for completion]","",C13/$C$16))</f>
        <v>0.27224201888751703</v>
      </c>
    </row>
    <row r="14" spans="1:7" x14ac:dyDescent="0.25">
      <c r="A14" s="72" t="s">
        <v>833</v>
      </c>
      <c r="B14" s="72" t="s">
        <v>42</v>
      </c>
      <c r="C14" s="204">
        <v>19970.584264445901</v>
      </c>
      <c r="F14" s="96">
        <f>IF($C$16=0,"",IF(C14="[for completion]","",C14/$C$16))</f>
        <v>0.70242289427835114</v>
      </c>
    </row>
    <row r="15" spans="1:7" x14ac:dyDescent="0.25">
      <c r="A15" s="72" t="s">
        <v>834</v>
      </c>
      <c r="B15" s="72" t="s">
        <v>27</v>
      </c>
      <c r="C15" s="204">
        <v>720.30181616999994</v>
      </c>
      <c r="F15" s="96">
        <f>IF($C$16=0,"",IF(C15="[for completion]","",C15/$C$16))</f>
        <v>2.5335086834131857E-2</v>
      </c>
    </row>
    <row r="16" spans="1:7" x14ac:dyDescent="0.25">
      <c r="A16" s="72" t="s">
        <v>835</v>
      </c>
      <c r="B16" s="77" t="s">
        <v>28</v>
      </c>
      <c r="C16" s="97">
        <f>SUM(C13:C15)</f>
        <v>28430.99851545001</v>
      </c>
      <c r="F16" s="90">
        <f>SUM(F13:F15)</f>
        <v>1</v>
      </c>
    </row>
    <row r="17" spans="1:7" outlineLevel="1" x14ac:dyDescent="0.25">
      <c r="A17" s="72" t="s">
        <v>836</v>
      </c>
      <c r="B17" s="79" t="s">
        <v>43</v>
      </c>
      <c r="C17" s="204"/>
      <c r="F17" s="96">
        <f t="shared" ref="F17:F27" si="0">IF($C$16=0,"",IF(C17="[for completion]","",C17/$C$16))</f>
        <v>0</v>
      </c>
    </row>
    <row r="18" spans="1:7" outlineLevel="1" x14ac:dyDescent="0.25">
      <c r="A18" s="72" t="s">
        <v>837</v>
      </c>
      <c r="B18" s="79" t="s">
        <v>307</v>
      </c>
      <c r="C18" s="204"/>
      <c r="F18" s="96">
        <f t="shared" si="0"/>
        <v>0</v>
      </c>
    </row>
    <row r="19" spans="1:7" outlineLevel="1" x14ac:dyDescent="0.25">
      <c r="A19" s="72" t="s">
        <v>838</v>
      </c>
      <c r="B19" s="206" t="s">
        <v>29</v>
      </c>
      <c r="C19" s="204"/>
      <c r="F19" s="96">
        <f t="shared" si="0"/>
        <v>0</v>
      </c>
    </row>
    <row r="20" spans="1:7" outlineLevel="1" x14ac:dyDescent="0.25">
      <c r="A20" s="72" t="s">
        <v>839</v>
      </c>
      <c r="B20" s="206" t="s">
        <v>29</v>
      </c>
      <c r="C20" s="204"/>
      <c r="F20" s="96">
        <f t="shared" si="0"/>
        <v>0</v>
      </c>
    </row>
    <row r="21" spans="1:7" outlineLevel="1" x14ac:dyDescent="0.25">
      <c r="A21" s="72" t="s">
        <v>840</v>
      </c>
      <c r="B21" s="206" t="s">
        <v>29</v>
      </c>
      <c r="C21" s="204"/>
      <c r="F21" s="96">
        <f t="shared" si="0"/>
        <v>0</v>
      </c>
    </row>
    <row r="22" spans="1:7" outlineLevel="1" x14ac:dyDescent="0.25">
      <c r="A22" s="72" t="s">
        <v>841</v>
      </c>
      <c r="B22" s="206" t="s">
        <v>29</v>
      </c>
      <c r="C22" s="204"/>
      <c r="F22" s="96">
        <f t="shared" si="0"/>
        <v>0</v>
      </c>
    </row>
    <row r="23" spans="1:7" outlineLevel="1" x14ac:dyDescent="0.25">
      <c r="A23" s="72" t="s">
        <v>842</v>
      </c>
      <c r="B23" s="206" t="s">
        <v>29</v>
      </c>
      <c r="C23" s="204"/>
      <c r="F23" s="96">
        <f>IF($C$16=0,"",IF(C23="[for completion]","",C23/$C$16))</f>
        <v>0</v>
      </c>
    </row>
    <row r="24" spans="1:7" outlineLevel="1" x14ac:dyDescent="0.25">
      <c r="A24" s="72" t="s">
        <v>843</v>
      </c>
      <c r="B24" s="206" t="s">
        <v>29</v>
      </c>
      <c r="C24" s="204"/>
      <c r="F24" s="96">
        <f t="shared" si="0"/>
        <v>0</v>
      </c>
    </row>
    <row r="25" spans="1:7" outlineLevel="1" x14ac:dyDescent="0.25">
      <c r="A25" s="72" t="s">
        <v>844</v>
      </c>
      <c r="B25" s="206" t="s">
        <v>29</v>
      </c>
      <c r="C25" s="204"/>
      <c r="F25" s="96">
        <f t="shared" si="0"/>
        <v>0</v>
      </c>
    </row>
    <row r="26" spans="1:7" outlineLevel="1" x14ac:dyDescent="0.25">
      <c r="A26" s="72" t="s">
        <v>845</v>
      </c>
      <c r="B26" s="206" t="s">
        <v>29</v>
      </c>
      <c r="C26" s="204"/>
      <c r="F26" s="96">
        <f t="shared" si="0"/>
        <v>0</v>
      </c>
    </row>
    <row r="27" spans="1:7" outlineLevel="1" x14ac:dyDescent="0.25">
      <c r="A27" s="72" t="s">
        <v>846</v>
      </c>
      <c r="B27" s="206" t="s">
        <v>29</v>
      </c>
      <c r="C27" s="205"/>
      <c r="D27" s="68"/>
      <c r="E27" s="68"/>
      <c r="F27" s="96">
        <f t="shared" si="0"/>
        <v>0</v>
      </c>
    </row>
    <row r="28" spans="1:7" ht="15" customHeight="1" x14ac:dyDescent="0.25">
      <c r="A28" s="108"/>
      <c r="B28" s="109" t="s">
        <v>44</v>
      </c>
      <c r="C28" s="108" t="s">
        <v>45</v>
      </c>
      <c r="D28" s="108" t="s">
        <v>46</v>
      </c>
      <c r="E28" s="113"/>
      <c r="F28" s="108" t="s">
        <v>47</v>
      </c>
      <c r="G28" s="114"/>
    </row>
    <row r="29" spans="1:7" x14ac:dyDescent="0.25">
      <c r="A29" s="72" t="s">
        <v>847</v>
      </c>
      <c r="B29" s="72" t="s">
        <v>48</v>
      </c>
      <c r="C29" s="207">
        <v>1199</v>
      </c>
      <c r="D29" s="207">
        <v>1430</v>
      </c>
      <c r="E29" s="99"/>
      <c r="F29" s="207">
        <f>IF(AND(C29="[For completion]",D29="[For completion]"),"",SUM(C29:D29))</f>
        <v>2629</v>
      </c>
    </row>
    <row r="30" spans="1:7" outlineLevel="1" x14ac:dyDescent="0.25">
      <c r="A30" s="72" t="s">
        <v>848</v>
      </c>
      <c r="B30" s="209" t="s">
        <v>49</v>
      </c>
      <c r="C30" s="208"/>
      <c r="D30" s="208"/>
      <c r="F30" s="208"/>
    </row>
    <row r="31" spans="1:7" outlineLevel="1" x14ac:dyDescent="0.25">
      <c r="A31" s="72" t="s">
        <v>849</v>
      </c>
      <c r="B31" s="209" t="s">
        <v>50</v>
      </c>
      <c r="C31" s="208"/>
      <c r="D31" s="208"/>
      <c r="F31" s="208"/>
    </row>
    <row r="32" spans="1:7" outlineLevel="1" x14ac:dyDescent="0.25">
      <c r="A32" s="72" t="s">
        <v>850</v>
      </c>
      <c r="B32" s="209"/>
      <c r="C32" s="208"/>
      <c r="D32" s="208"/>
      <c r="F32" s="208"/>
    </row>
    <row r="33" spans="1:7" outlineLevel="1" x14ac:dyDescent="0.25">
      <c r="A33" s="72" t="s">
        <v>851</v>
      </c>
      <c r="B33" s="209"/>
      <c r="C33" s="208"/>
      <c r="D33" s="208"/>
      <c r="F33" s="208"/>
    </row>
    <row r="34" spans="1:7" outlineLevel="1" x14ac:dyDescent="0.25">
      <c r="A34" s="72" t="s">
        <v>852</v>
      </c>
      <c r="B34" s="209"/>
      <c r="C34" s="208"/>
      <c r="D34" s="208"/>
      <c r="F34" s="208"/>
    </row>
    <row r="35" spans="1:7" outlineLevel="1" x14ac:dyDescent="0.25">
      <c r="A35" s="72" t="s">
        <v>853</v>
      </c>
      <c r="B35" s="209"/>
      <c r="C35" s="208"/>
      <c r="D35" s="208"/>
      <c r="F35" s="208"/>
    </row>
    <row r="36" spans="1:7" ht="15" customHeight="1" x14ac:dyDescent="0.25">
      <c r="A36" s="108"/>
      <c r="B36" s="109" t="s">
        <v>51</v>
      </c>
      <c r="C36" s="108" t="s">
        <v>52</v>
      </c>
      <c r="D36" s="108" t="s">
        <v>53</v>
      </c>
      <c r="E36" s="113"/>
      <c r="F36" s="114" t="s">
        <v>40</v>
      </c>
      <c r="G36" s="114"/>
    </row>
    <row r="37" spans="1:7" x14ac:dyDescent="0.25">
      <c r="A37" s="72" t="s">
        <v>854</v>
      </c>
      <c r="B37" s="72" t="s">
        <v>54</v>
      </c>
      <c r="C37" s="210">
        <v>0.27403430730060102</v>
      </c>
      <c r="D37" s="210">
        <v>0.10405460353804311</v>
      </c>
      <c r="E37" s="98"/>
      <c r="F37" s="210">
        <v>8.5750946134853942E-2</v>
      </c>
    </row>
    <row r="38" spans="1:7" outlineLevel="1" x14ac:dyDescent="0.25">
      <c r="A38" s="72" t="s">
        <v>855</v>
      </c>
      <c r="C38" s="90"/>
      <c r="D38" s="90"/>
      <c r="E38" s="98"/>
      <c r="F38" s="90"/>
    </row>
    <row r="39" spans="1:7" outlineLevel="1" x14ac:dyDescent="0.25">
      <c r="A39" s="72" t="s">
        <v>856</v>
      </c>
      <c r="C39" s="90"/>
      <c r="D39" s="90"/>
      <c r="E39" s="98"/>
      <c r="F39" s="90"/>
    </row>
    <row r="40" spans="1:7" outlineLevel="1" x14ac:dyDescent="0.25">
      <c r="A40" s="72" t="s">
        <v>857</v>
      </c>
      <c r="C40" s="90"/>
      <c r="D40" s="90"/>
      <c r="E40" s="98"/>
      <c r="F40" s="90"/>
    </row>
    <row r="41" spans="1:7" outlineLevel="1" x14ac:dyDescent="0.25">
      <c r="A41" s="72" t="s">
        <v>858</v>
      </c>
      <c r="C41" s="90"/>
      <c r="D41" s="90"/>
      <c r="E41" s="98"/>
      <c r="F41" s="90"/>
    </row>
    <row r="42" spans="1:7" outlineLevel="1" x14ac:dyDescent="0.25">
      <c r="A42" s="72" t="s">
        <v>859</v>
      </c>
      <c r="C42" s="90"/>
      <c r="D42" s="90"/>
      <c r="E42" s="98"/>
      <c r="F42" s="90"/>
    </row>
    <row r="43" spans="1:7" outlineLevel="1" x14ac:dyDescent="0.25">
      <c r="A43" s="72" t="s">
        <v>860</v>
      </c>
      <c r="C43" s="90"/>
      <c r="D43" s="90"/>
      <c r="E43" s="98"/>
      <c r="F43" s="90"/>
    </row>
    <row r="44" spans="1:7" ht="15" customHeight="1" x14ac:dyDescent="0.25">
      <c r="A44" s="108"/>
      <c r="B44" s="109" t="s">
        <v>55</v>
      </c>
      <c r="C44" s="108" t="s">
        <v>52</v>
      </c>
      <c r="D44" s="108" t="s">
        <v>53</v>
      </c>
      <c r="E44" s="113"/>
      <c r="F44" s="114" t="s">
        <v>40</v>
      </c>
      <c r="G44" s="114"/>
    </row>
    <row r="45" spans="1:7" x14ac:dyDescent="0.25">
      <c r="A45" s="72" t="s">
        <v>861</v>
      </c>
      <c r="B45" s="81" t="s">
        <v>56</v>
      </c>
      <c r="C45" s="89">
        <f>SUM(C46:C72)</f>
        <v>0.99999999999999989</v>
      </c>
      <c r="D45" s="89">
        <f>SUM(D46:D72)</f>
        <v>0.99455693818465174</v>
      </c>
      <c r="E45" s="90"/>
      <c r="F45" s="89">
        <f>SUM(F46:F72)</f>
        <v>0.9960772864782278</v>
      </c>
      <c r="G45" s="72"/>
    </row>
    <row r="46" spans="1:7" x14ac:dyDescent="0.25">
      <c r="A46" s="72" t="s">
        <v>862</v>
      </c>
      <c r="B46" s="72" t="s">
        <v>57</v>
      </c>
      <c r="C46" s="210"/>
      <c r="D46" s="210"/>
      <c r="E46" s="90"/>
      <c r="F46" s="210"/>
      <c r="G46" s="72"/>
    </row>
    <row r="47" spans="1:7" x14ac:dyDescent="0.25">
      <c r="A47" s="72" t="s">
        <v>863</v>
      </c>
      <c r="B47" s="72" t="s">
        <v>58</v>
      </c>
      <c r="C47" s="210"/>
      <c r="D47" s="210">
        <v>1.0592304020699101E-2</v>
      </c>
      <c r="E47" s="90"/>
      <c r="F47" s="210">
        <v>7.6336767095969904E-3</v>
      </c>
      <c r="G47" s="72"/>
    </row>
    <row r="48" spans="1:7" x14ac:dyDescent="0.25">
      <c r="A48" s="72" t="s">
        <v>864</v>
      </c>
      <c r="B48" s="72" t="s">
        <v>59</v>
      </c>
      <c r="C48" s="210"/>
      <c r="D48" s="210"/>
      <c r="E48" s="90"/>
      <c r="F48" s="210"/>
      <c r="G48" s="72"/>
    </row>
    <row r="49" spans="1:7" x14ac:dyDescent="0.25">
      <c r="A49" s="72" t="s">
        <v>865</v>
      </c>
      <c r="B49" s="72" t="s">
        <v>60</v>
      </c>
      <c r="C49" s="210"/>
      <c r="D49" s="210"/>
      <c r="E49" s="90"/>
      <c r="F49" s="210"/>
      <c r="G49" s="72"/>
    </row>
    <row r="50" spans="1:7" x14ac:dyDescent="0.25">
      <c r="A50" s="72" t="s">
        <v>866</v>
      </c>
      <c r="B50" s="72" t="s">
        <v>61</v>
      </c>
      <c r="C50" s="210"/>
      <c r="D50" s="210"/>
      <c r="E50" s="90"/>
      <c r="F50" s="210"/>
      <c r="G50" s="72"/>
    </row>
    <row r="51" spans="1:7" x14ac:dyDescent="0.25">
      <c r="A51" s="72" t="s">
        <v>867</v>
      </c>
      <c r="B51" s="72" t="s">
        <v>1533</v>
      </c>
      <c r="C51" s="210"/>
      <c r="D51" s="210">
        <v>1.54857327109143E-2</v>
      </c>
      <c r="E51" s="90"/>
      <c r="F51" s="210">
        <v>1.1160279849912099E-2</v>
      </c>
      <c r="G51" s="72"/>
    </row>
    <row r="52" spans="1:7" x14ac:dyDescent="0.25">
      <c r="A52" s="72" t="s">
        <v>868</v>
      </c>
      <c r="B52" s="72" t="s">
        <v>62</v>
      </c>
      <c r="C52" s="210"/>
      <c r="D52" s="210"/>
      <c r="E52" s="90"/>
      <c r="F52" s="210"/>
      <c r="G52" s="72"/>
    </row>
    <row r="53" spans="1:7" x14ac:dyDescent="0.25">
      <c r="A53" s="72" t="s">
        <v>869</v>
      </c>
      <c r="B53" s="72" t="s">
        <v>63</v>
      </c>
      <c r="C53" s="210"/>
      <c r="D53" s="210"/>
      <c r="E53" s="90"/>
      <c r="F53" s="210"/>
      <c r="G53" s="72"/>
    </row>
    <row r="54" spans="1:7" x14ac:dyDescent="0.25">
      <c r="A54" s="72" t="s">
        <v>870</v>
      </c>
      <c r="B54" s="72" t="s">
        <v>64</v>
      </c>
      <c r="C54" s="210"/>
      <c r="D54" s="210"/>
      <c r="E54" s="90"/>
      <c r="F54" s="210"/>
      <c r="G54" s="72"/>
    </row>
    <row r="55" spans="1:7" x14ac:dyDescent="0.25">
      <c r="A55" s="72" t="s">
        <v>871</v>
      </c>
      <c r="B55" s="72" t="s">
        <v>65</v>
      </c>
      <c r="C55" s="210">
        <v>3.6943351186269398E-3</v>
      </c>
      <c r="D55" s="210">
        <v>0.10210522422271499</v>
      </c>
      <c r="E55" s="90"/>
      <c r="F55" s="210">
        <v>7.4617234485617398E-2</v>
      </c>
      <c r="G55" s="72"/>
    </row>
    <row r="56" spans="1:7" x14ac:dyDescent="0.25">
      <c r="A56" s="72" t="s">
        <v>872</v>
      </c>
      <c r="B56" s="72" t="s">
        <v>66</v>
      </c>
      <c r="C56" s="210">
        <v>0.86756355101300398</v>
      </c>
      <c r="D56" s="210">
        <v>0.66754023265979101</v>
      </c>
      <c r="E56" s="90"/>
      <c r="F56" s="210">
        <v>0.72341046177902901</v>
      </c>
      <c r="G56" s="72"/>
    </row>
    <row r="57" spans="1:7" x14ac:dyDescent="0.25">
      <c r="A57" s="72" t="s">
        <v>873</v>
      </c>
      <c r="B57" s="72" t="s">
        <v>67</v>
      </c>
      <c r="C57" s="210"/>
      <c r="D57" s="210"/>
      <c r="E57" s="90"/>
      <c r="F57" s="210"/>
      <c r="G57" s="72"/>
    </row>
    <row r="58" spans="1:7" x14ac:dyDescent="0.25">
      <c r="A58" s="72" t="s">
        <v>874</v>
      </c>
      <c r="B58" s="72" t="s">
        <v>68</v>
      </c>
      <c r="C58" s="210">
        <v>0.12874211386836901</v>
      </c>
      <c r="D58" s="210">
        <v>0.13011190917843399</v>
      </c>
      <c r="E58" s="90"/>
      <c r="F58" s="210">
        <v>0.12972929989842699</v>
      </c>
      <c r="G58" s="72"/>
    </row>
    <row r="59" spans="1:7" x14ac:dyDescent="0.25">
      <c r="A59" s="72" t="s">
        <v>875</v>
      </c>
      <c r="B59" s="72" t="s">
        <v>69</v>
      </c>
      <c r="C59" s="210"/>
      <c r="D59" s="210"/>
      <c r="E59" s="90"/>
      <c r="F59" s="210"/>
      <c r="G59" s="72"/>
    </row>
    <row r="60" spans="1:7" x14ac:dyDescent="0.25">
      <c r="A60" s="72" t="s">
        <v>876</v>
      </c>
      <c r="B60" s="72" t="s">
        <v>70</v>
      </c>
      <c r="C60" s="210"/>
      <c r="D60" s="210"/>
      <c r="E60" s="90"/>
      <c r="F60" s="210"/>
      <c r="G60" s="72"/>
    </row>
    <row r="61" spans="1:7" x14ac:dyDescent="0.25">
      <c r="A61" s="72" t="s">
        <v>877</v>
      </c>
      <c r="B61" s="72" t="s">
        <v>1</v>
      </c>
      <c r="C61" s="210"/>
      <c r="D61" s="210"/>
      <c r="E61" s="90"/>
      <c r="F61" s="210"/>
      <c r="G61" s="72"/>
    </row>
    <row r="62" spans="1:7" x14ac:dyDescent="0.25">
      <c r="A62" s="72" t="s">
        <v>878</v>
      </c>
      <c r="B62" s="72" t="s">
        <v>71</v>
      </c>
      <c r="C62" s="210"/>
      <c r="D62" s="210"/>
      <c r="E62" s="90"/>
      <c r="F62" s="210"/>
      <c r="G62" s="72"/>
    </row>
    <row r="63" spans="1:7" x14ac:dyDescent="0.25">
      <c r="A63" s="72" t="s">
        <v>879</v>
      </c>
      <c r="B63" s="72" t="s">
        <v>72</v>
      </c>
      <c r="C63" s="210"/>
      <c r="D63" s="210"/>
      <c r="E63" s="90"/>
      <c r="F63" s="210"/>
      <c r="G63" s="72"/>
    </row>
    <row r="64" spans="1:7" x14ac:dyDescent="0.25">
      <c r="A64" s="72" t="s">
        <v>880</v>
      </c>
      <c r="B64" s="72" t="s">
        <v>73</v>
      </c>
      <c r="C64" s="210"/>
      <c r="D64" s="210">
        <v>5.1826225326949303E-3</v>
      </c>
      <c r="E64" s="90"/>
      <c r="F64" s="210">
        <v>3.7350197695566901E-3</v>
      </c>
      <c r="G64" s="72"/>
    </row>
    <row r="65" spans="1:7" x14ac:dyDescent="0.25">
      <c r="A65" s="72" t="s">
        <v>881</v>
      </c>
      <c r="B65" s="72" t="s">
        <v>74</v>
      </c>
      <c r="C65" s="210"/>
      <c r="D65" s="210"/>
      <c r="E65" s="90"/>
      <c r="F65" s="210"/>
      <c r="G65" s="72"/>
    </row>
    <row r="66" spans="1:7" x14ac:dyDescent="0.25">
      <c r="A66" s="72" t="s">
        <v>882</v>
      </c>
      <c r="B66" s="72" t="s">
        <v>75</v>
      </c>
      <c r="C66" s="210"/>
      <c r="D66" s="210">
        <v>6.3538912859403399E-2</v>
      </c>
      <c r="E66" s="90"/>
      <c r="F66" s="210">
        <v>4.57913139860886E-2</v>
      </c>
      <c r="G66" s="72"/>
    </row>
    <row r="67" spans="1:7" x14ac:dyDescent="0.25">
      <c r="A67" s="72" t="s">
        <v>883</v>
      </c>
      <c r="B67" s="72" t="s">
        <v>76</v>
      </c>
      <c r="C67" s="210"/>
      <c r="D67" s="210"/>
      <c r="E67" s="90"/>
      <c r="F67" s="210"/>
      <c r="G67" s="72"/>
    </row>
    <row r="68" spans="1:7" x14ac:dyDescent="0.25">
      <c r="A68" s="72" t="s">
        <v>884</v>
      </c>
      <c r="B68" s="72" t="s">
        <v>77</v>
      </c>
      <c r="C68" s="210"/>
      <c r="D68" s="210"/>
      <c r="E68" s="90"/>
      <c r="F68" s="210"/>
      <c r="G68" s="72"/>
    </row>
    <row r="69" spans="1:7" x14ac:dyDescent="0.25">
      <c r="A69" s="72" t="s">
        <v>885</v>
      </c>
      <c r="B69" s="72" t="s">
        <v>78</v>
      </c>
      <c r="C69" s="210"/>
      <c r="D69" s="210"/>
      <c r="E69" s="90"/>
      <c r="F69" s="210"/>
      <c r="G69" s="72"/>
    </row>
    <row r="70" spans="1:7" x14ac:dyDescent="0.25">
      <c r="A70" s="72" t="s">
        <v>886</v>
      </c>
      <c r="B70" s="72" t="s">
        <v>79</v>
      </c>
      <c r="C70" s="210"/>
      <c r="D70" s="210"/>
      <c r="E70" s="90"/>
      <c r="F70" s="210"/>
      <c r="G70" s="72"/>
    </row>
    <row r="71" spans="1:7" x14ac:dyDescent="0.25">
      <c r="A71" s="72" t="s">
        <v>887</v>
      </c>
      <c r="B71" s="72" t="s">
        <v>80</v>
      </c>
      <c r="C71" s="210"/>
      <c r="D71" s="210"/>
      <c r="E71" s="90"/>
      <c r="F71" s="210"/>
      <c r="G71" s="72"/>
    </row>
    <row r="72" spans="1:7" x14ac:dyDescent="0.25">
      <c r="A72" s="72" t="s">
        <v>888</v>
      </c>
      <c r="B72" s="72" t="s">
        <v>2</v>
      </c>
      <c r="C72" s="210"/>
      <c r="D72" s="210"/>
      <c r="E72" s="90"/>
      <c r="F72" s="210"/>
      <c r="G72" s="72"/>
    </row>
    <row r="73" spans="1:7" x14ac:dyDescent="0.25">
      <c r="A73" s="72" t="s">
        <v>889</v>
      </c>
      <c r="B73" s="81" t="s">
        <v>30</v>
      </c>
      <c r="C73" s="89">
        <f>SUM(C74:C76)</f>
        <v>0</v>
      </c>
      <c r="D73" s="89">
        <f>SUM(D74:D76)</f>
        <v>0</v>
      </c>
      <c r="E73" s="90"/>
      <c r="F73" s="89">
        <f>SUM(F74:F76)</f>
        <v>0</v>
      </c>
      <c r="G73" s="72"/>
    </row>
    <row r="74" spans="1:7" x14ac:dyDescent="0.25">
      <c r="A74" s="72" t="s">
        <v>890</v>
      </c>
      <c r="B74" s="72" t="s">
        <v>82</v>
      </c>
      <c r="C74" s="210"/>
      <c r="D74" s="210"/>
      <c r="E74" s="90"/>
      <c r="F74" s="210"/>
      <c r="G74" s="72"/>
    </row>
    <row r="75" spans="1:7" x14ac:dyDescent="0.25">
      <c r="A75" s="72" t="s">
        <v>891</v>
      </c>
      <c r="B75" s="72" t="s">
        <v>83</v>
      </c>
      <c r="C75" s="210"/>
      <c r="D75" s="210"/>
      <c r="E75" s="90"/>
      <c r="F75" s="210"/>
      <c r="G75" s="72"/>
    </row>
    <row r="76" spans="1:7" x14ac:dyDescent="0.25">
      <c r="A76" s="72" t="s">
        <v>892</v>
      </c>
      <c r="B76" s="72" t="s">
        <v>0</v>
      </c>
      <c r="C76" s="210"/>
      <c r="D76" s="210"/>
      <c r="E76" s="90"/>
      <c r="F76" s="210"/>
      <c r="G76" s="72"/>
    </row>
    <row r="77" spans="1:7" x14ac:dyDescent="0.25">
      <c r="A77" s="72" t="s">
        <v>893</v>
      </c>
      <c r="B77" s="81" t="s">
        <v>27</v>
      </c>
      <c r="C77" s="89">
        <f>SUM(C78:C88)</f>
        <v>0</v>
      </c>
      <c r="D77" s="89">
        <f>SUM(D78:D88)</f>
        <v>5.4430618153482498E-3</v>
      </c>
      <c r="E77" s="90"/>
      <c r="F77" s="89">
        <f>SUM(F78:F88)</f>
        <v>3.92271352177242E-3</v>
      </c>
      <c r="G77" s="72"/>
    </row>
    <row r="78" spans="1:7" x14ac:dyDescent="0.25">
      <c r="A78" s="72" t="s">
        <v>894</v>
      </c>
      <c r="B78" s="82" t="s">
        <v>31</v>
      </c>
      <c r="C78" s="210"/>
      <c r="D78" s="210"/>
      <c r="E78" s="90"/>
      <c r="F78" s="210"/>
      <c r="G78" s="72"/>
    </row>
    <row r="79" spans="1:7" x14ac:dyDescent="0.25">
      <c r="A79" s="72" t="s">
        <v>895</v>
      </c>
      <c r="B79" s="72" t="s">
        <v>81</v>
      </c>
      <c r="C79" s="210"/>
      <c r="D79" s="210">
        <v>5.4430618153482498E-3</v>
      </c>
      <c r="E79" s="90"/>
      <c r="F79" s="210">
        <v>3.92271352177242E-3</v>
      </c>
      <c r="G79" s="72"/>
    </row>
    <row r="80" spans="1:7" x14ac:dyDescent="0.25">
      <c r="A80" s="72" t="s">
        <v>896</v>
      </c>
      <c r="B80" s="82" t="s">
        <v>32</v>
      </c>
      <c r="C80" s="210"/>
      <c r="D80" s="210"/>
      <c r="E80" s="90"/>
      <c r="F80" s="210"/>
      <c r="G80" s="72"/>
    </row>
    <row r="81" spans="1:7" x14ac:dyDescent="0.25">
      <c r="A81" s="72" t="s">
        <v>897</v>
      </c>
      <c r="B81" s="82" t="s">
        <v>33</v>
      </c>
      <c r="C81" s="210"/>
      <c r="D81" s="210"/>
      <c r="E81" s="90"/>
      <c r="F81" s="210"/>
      <c r="G81" s="72"/>
    </row>
    <row r="82" spans="1:7" x14ac:dyDescent="0.25">
      <c r="A82" s="72" t="s">
        <v>898</v>
      </c>
      <c r="B82" s="82" t="s">
        <v>3</v>
      </c>
      <c r="C82" s="210"/>
      <c r="D82" s="210"/>
      <c r="E82" s="90"/>
      <c r="F82" s="210"/>
      <c r="G82" s="72"/>
    </row>
    <row r="83" spans="1:7" x14ac:dyDescent="0.25">
      <c r="A83" s="72" t="s">
        <v>899</v>
      </c>
      <c r="B83" s="82" t="s">
        <v>34</v>
      </c>
      <c r="C83" s="210"/>
      <c r="D83" s="210"/>
      <c r="E83" s="90"/>
      <c r="F83" s="210"/>
      <c r="G83" s="72"/>
    </row>
    <row r="84" spans="1:7" x14ac:dyDescent="0.25">
      <c r="A84" s="72" t="s">
        <v>900</v>
      </c>
      <c r="B84" s="82" t="s">
        <v>35</v>
      </c>
      <c r="C84" s="210"/>
      <c r="D84" s="210"/>
      <c r="E84" s="90"/>
      <c r="F84" s="210"/>
      <c r="G84" s="72"/>
    </row>
    <row r="85" spans="1:7" x14ac:dyDescent="0.25">
      <c r="A85" s="72" t="s">
        <v>901</v>
      </c>
      <c r="B85" s="82" t="s">
        <v>36</v>
      </c>
      <c r="C85" s="210"/>
      <c r="D85" s="210"/>
      <c r="E85" s="90"/>
      <c r="F85" s="210"/>
      <c r="G85" s="72"/>
    </row>
    <row r="86" spans="1:7" x14ac:dyDescent="0.25">
      <c r="A86" s="72" t="s">
        <v>902</v>
      </c>
      <c r="B86" s="82" t="s">
        <v>37</v>
      </c>
      <c r="C86" s="210"/>
      <c r="D86" s="210"/>
      <c r="E86" s="90"/>
      <c r="F86" s="210"/>
      <c r="G86" s="72"/>
    </row>
    <row r="87" spans="1:7" x14ac:dyDescent="0.25">
      <c r="A87" s="72" t="s">
        <v>903</v>
      </c>
      <c r="B87" s="82" t="s">
        <v>38</v>
      </c>
      <c r="C87" s="210"/>
      <c r="D87" s="210"/>
      <c r="E87" s="90"/>
      <c r="F87" s="210"/>
      <c r="G87" s="72"/>
    </row>
    <row r="88" spans="1:7" outlineLevel="1" x14ac:dyDescent="0.25">
      <c r="A88" s="72" t="s">
        <v>904</v>
      </c>
      <c r="B88" s="82" t="s">
        <v>27</v>
      </c>
      <c r="C88" s="210"/>
      <c r="D88" s="210"/>
      <c r="E88" s="90"/>
      <c r="F88" s="210"/>
      <c r="G88" s="72"/>
    </row>
    <row r="89" spans="1:7" outlineLevel="1" x14ac:dyDescent="0.25">
      <c r="A89" s="72" t="s">
        <v>905</v>
      </c>
      <c r="B89" s="206" t="s">
        <v>29</v>
      </c>
      <c r="C89" s="210"/>
      <c r="D89" s="210"/>
      <c r="E89" s="90"/>
      <c r="F89" s="210"/>
      <c r="G89" s="72"/>
    </row>
    <row r="90" spans="1:7" outlineLevel="1" x14ac:dyDescent="0.25">
      <c r="A90" s="72" t="s">
        <v>906</v>
      </c>
      <c r="B90" s="206" t="s">
        <v>29</v>
      </c>
      <c r="C90" s="210"/>
      <c r="D90" s="210"/>
      <c r="E90" s="90"/>
      <c r="F90" s="210"/>
      <c r="G90" s="72"/>
    </row>
    <row r="91" spans="1:7" outlineLevel="1" x14ac:dyDescent="0.25">
      <c r="A91" s="72" t="s">
        <v>907</v>
      </c>
      <c r="B91" s="206" t="s">
        <v>29</v>
      </c>
      <c r="C91" s="210"/>
      <c r="D91" s="210"/>
      <c r="E91" s="90"/>
      <c r="F91" s="210"/>
      <c r="G91" s="72"/>
    </row>
    <row r="92" spans="1:7" outlineLevel="1" x14ac:dyDescent="0.25">
      <c r="A92" s="72" t="s">
        <v>908</v>
      </c>
      <c r="B92" s="206" t="s">
        <v>29</v>
      </c>
      <c r="C92" s="210"/>
      <c r="D92" s="210"/>
      <c r="E92" s="90"/>
      <c r="F92" s="210"/>
      <c r="G92" s="72"/>
    </row>
    <row r="93" spans="1:7" outlineLevel="1" x14ac:dyDescent="0.25">
      <c r="A93" s="72" t="s">
        <v>909</v>
      </c>
      <c r="B93" s="206" t="s">
        <v>29</v>
      </c>
      <c r="C93" s="210"/>
      <c r="D93" s="210"/>
      <c r="E93" s="90"/>
      <c r="F93" s="210"/>
      <c r="G93" s="72"/>
    </row>
    <row r="94" spans="1:7" outlineLevel="1" x14ac:dyDescent="0.25">
      <c r="A94" s="72" t="s">
        <v>910</v>
      </c>
      <c r="B94" s="206" t="s">
        <v>29</v>
      </c>
      <c r="C94" s="210"/>
      <c r="D94" s="210"/>
      <c r="E94" s="90"/>
      <c r="F94" s="210"/>
      <c r="G94" s="72"/>
    </row>
    <row r="95" spans="1:7" outlineLevel="1" x14ac:dyDescent="0.25">
      <c r="A95" s="72" t="s">
        <v>911</v>
      </c>
      <c r="B95" s="206" t="s">
        <v>29</v>
      </c>
      <c r="C95" s="210"/>
      <c r="D95" s="210"/>
      <c r="E95" s="90"/>
      <c r="F95" s="210"/>
      <c r="G95" s="72"/>
    </row>
    <row r="96" spans="1:7" outlineLevel="1" x14ac:dyDescent="0.25">
      <c r="A96" s="72" t="s">
        <v>912</v>
      </c>
      <c r="B96" s="206" t="s">
        <v>29</v>
      </c>
      <c r="C96" s="210"/>
      <c r="D96" s="210"/>
      <c r="E96" s="90"/>
      <c r="F96" s="210"/>
      <c r="G96" s="72"/>
    </row>
    <row r="97" spans="1:7" outlineLevel="1" x14ac:dyDescent="0.25">
      <c r="A97" s="72" t="s">
        <v>913</v>
      </c>
      <c r="B97" s="206" t="s">
        <v>29</v>
      </c>
      <c r="C97" s="210"/>
      <c r="D97" s="210"/>
      <c r="E97" s="90"/>
      <c r="F97" s="210"/>
      <c r="G97" s="72"/>
    </row>
    <row r="98" spans="1:7" ht="15" customHeight="1" x14ac:dyDescent="0.25">
      <c r="A98" s="72" t="s">
        <v>914</v>
      </c>
      <c r="B98" s="206" t="s">
        <v>29</v>
      </c>
      <c r="C98" s="210"/>
      <c r="D98" s="210"/>
      <c r="E98" s="90"/>
      <c r="F98" s="210"/>
      <c r="G98" s="72"/>
    </row>
    <row r="99" spans="1:7" x14ac:dyDescent="0.25">
      <c r="A99" s="108"/>
      <c r="B99" s="153" t="s">
        <v>309</v>
      </c>
      <c r="C99" s="108" t="s">
        <v>52</v>
      </c>
      <c r="D99" s="108" t="s">
        <v>53</v>
      </c>
      <c r="E99" s="113"/>
      <c r="F99" s="114" t="s">
        <v>40</v>
      </c>
      <c r="G99" s="114"/>
    </row>
    <row r="100" spans="1:7" x14ac:dyDescent="0.25">
      <c r="A100" s="72" t="s">
        <v>915</v>
      </c>
      <c r="B100" s="211" t="s">
        <v>1551</v>
      </c>
      <c r="C100" s="210">
        <v>2.5059076282595402E-2</v>
      </c>
      <c r="D100" s="210">
        <v>9.1669076338292799E-2</v>
      </c>
      <c r="E100" s="90"/>
      <c r="F100" s="210">
        <v>6.93561890787045E-2</v>
      </c>
      <c r="G100" s="72"/>
    </row>
    <row r="101" spans="1:7" x14ac:dyDescent="0.25">
      <c r="A101" s="72" t="s">
        <v>916</v>
      </c>
      <c r="B101" s="211" t="s">
        <v>1552</v>
      </c>
      <c r="C101" s="210">
        <v>0.120121548908175</v>
      </c>
      <c r="D101" s="210">
        <v>0.14384505865799699</v>
      </c>
      <c r="E101" s="90"/>
      <c r="F101" s="210">
        <v>0.13589820386131601</v>
      </c>
      <c r="G101" s="72"/>
    </row>
    <row r="102" spans="1:7" x14ac:dyDescent="0.25">
      <c r="A102" s="72" t="s">
        <v>917</v>
      </c>
      <c r="B102" s="211" t="s">
        <v>1553</v>
      </c>
      <c r="C102" s="210">
        <v>0.31674499925219901</v>
      </c>
      <c r="D102" s="210">
        <v>0.22596628321669199</v>
      </c>
      <c r="E102" s="90"/>
      <c r="F102" s="210">
        <v>0.25637515958325502</v>
      </c>
      <c r="G102" s="72"/>
    </row>
    <row r="103" spans="1:7" x14ac:dyDescent="0.25">
      <c r="A103" s="72" t="s">
        <v>918</v>
      </c>
      <c r="B103" s="211" t="s">
        <v>1554</v>
      </c>
      <c r="C103" s="210">
        <v>1.5669364560068798E-2</v>
      </c>
      <c r="D103" s="210">
        <v>1.5835284387684501E-2</v>
      </c>
      <c r="E103" s="90"/>
      <c r="F103" s="210">
        <v>1.5779704889041301E-2</v>
      </c>
      <c r="G103" s="72"/>
    </row>
    <row r="104" spans="1:7" x14ac:dyDescent="0.25">
      <c r="A104" s="72" t="s">
        <v>919</v>
      </c>
      <c r="B104" s="211" t="s">
        <v>1555</v>
      </c>
      <c r="C104" s="210">
        <v>8.0281255936494799E-4</v>
      </c>
      <c r="D104" s="210">
        <v>1.17429811361313E-2</v>
      </c>
      <c r="E104" s="90"/>
      <c r="F104" s="210">
        <v>8.0782649095862604E-3</v>
      </c>
      <c r="G104" s="72"/>
    </row>
    <row r="105" spans="1:7" x14ac:dyDescent="0.25">
      <c r="A105" s="72" t="s">
        <v>920</v>
      </c>
      <c r="B105" s="211" t="s">
        <v>1556</v>
      </c>
      <c r="C105" s="210">
        <v>1.89022636171482E-2</v>
      </c>
      <c r="D105" s="210">
        <v>6.0478285945616599E-2</v>
      </c>
      <c r="E105" s="90"/>
      <c r="F105" s="210">
        <v>4.6551231477195303E-2</v>
      </c>
      <c r="G105" s="72"/>
    </row>
    <row r="106" spans="1:7" x14ac:dyDescent="0.25">
      <c r="A106" s="72" t="s">
        <v>921</v>
      </c>
      <c r="B106" s="211" t="s">
        <v>1557</v>
      </c>
      <c r="C106" s="210">
        <v>9.4122870400343395E-2</v>
      </c>
      <c r="D106" s="210">
        <v>0.131278977062293</v>
      </c>
      <c r="E106" s="90"/>
      <c r="F106" s="210">
        <v>0.118832497280577</v>
      </c>
      <c r="G106" s="72"/>
    </row>
    <row r="107" spans="1:7" x14ac:dyDescent="0.25">
      <c r="A107" s="72" t="s">
        <v>922</v>
      </c>
      <c r="B107" s="211" t="s">
        <v>1558</v>
      </c>
      <c r="C107" s="210">
        <v>1.87661340637966E-2</v>
      </c>
      <c r="D107" s="210">
        <v>7.1149211420220701E-3</v>
      </c>
      <c r="E107" s="90"/>
      <c r="F107" s="210">
        <v>1.1017821609573999E-2</v>
      </c>
      <c r="G107" s="72"/>
    </row>
    <row r="108" spans="1:7" x14ac:dyDescent="0.25">
      <c r="A108" s="72" t="s">
        <v>923</v>
      </c>
      <c r="B108" s="211" t="s">
        <v>1559</v>
      </c>
      <c r="C108" s="210">
        <v>1.7744417361306001E-2</v>
      </c>
      <c r="D108" s="210">
        <v>4.2452748086253003E-2</v>
      </c>
      <c r="E108" s="90"/>
      <c r="F108" s="210">
        <v>3.4175999889625303E-2</v>
      </c>
      <c r="G108" s="72"/>
    </row>
    <row r="109" spans="1:7" x14ac:dyDescent="0.25">
      <c r="A109" s="72" t="s">
        <v>924</v>
      </c>
      <c r="B109" s="211" t="s">
        <v>1560</v>
      </c>
      <c r="C109" s="210">
        <v>0.256986159391761</v>
      </c>
      <c r="D109" s="210">
        <v>0.18280182430831399</v>
      </c>
      <c r="E109" s="90"/>
      <c r="F109" s="210">
        <v>0.20765194746940699</v>
      </c>
      <c r="G109" s="72"/>
    </row>
    <row r="110" spans="1:7" x14ac:dyDescent="0.25">
      <c r="A110" s="72" t="s">
        <v>925</v>
      </c>
      <c r="B110" s="211" t="s">
        <v>1561</v>
      </c>
      <c r="C110" s="210">
        <v>3.1590577355368101E-3</v>
      </c>
      <c r="D110" s="210">
        <v>2.02083403931534E-2</v>
      </c>
      <c r="E110" s="90"/>
      <c r="F110" s="210">
        <v>1.4497205105986901E-2</v>
      </c>
      <c r="G110" s="72"/>
    </row>
    <row r="111" spans="1:7" x14ac:dyDescent="0.25">
      <c r="A111" s="72" t="s">
        <v>926</v>
      </c>
      <c r="B111" s="211" t="s">
        <v>1562</v>
      </c>
      <c r="C111" s="210"/>
      <c r="D111" s="210">
        <v>4.5842919321361199E-3</v>
      </c>
      <c r="E111" s="90"/>
      <c r="F111" s="210">
        <v>3.0486548061601001E-3</v>
      </c>
      <c r="G111" s="72"/>
    </row>
    <row r="112" spans="1:7" x14ac:dyDescent="0.25">
      <c r="A112" s="72" t="s">
        <v>927</v>
      </c>
      <c r="B112" s="211" t="s">
        <v>1563</v>
      </c>
      <c r="C112" s="210">
        <v>5.8220259093155098E-2</v>
      </c>
      <c r="D112" s="210">
        <v>3.6050663098378399E-2</v>
      </c>
      <c r="E112" s="90"/>
      <c r="F112" s="210">
        <v>4.3476990911145999E-2</v>
      </c>
      <c r="G112" s="72"/>
    </row>
    <row r="113" spans="1:7" x14ac:dyDescent="0.25">
      <c r="A113" s="72" t="s">
        <v>928</v>
      </c>
      <c r="B113" s="211" t="s">
        <v>1564</v>
      </c>
      <c r="C113" s="210">
        <v>7.9926313308866705E-3</v>
      </c>
      <c r="D113" s="210">
        <v>6.8740442585363002E-3</v>
      </c>
      <c r="E113" s="90"/>
      <c r="F113" s="210">
        <v>7.2487463635433104E-3</v>
      </c>
      <c r="G113" s="72"/>
    </row>
    <row r="114" spans="1:7" x14ac:dyDescent="0.25">
      <c r="A114" s="72" t="s">
        <v>929</v>
      </c>
      <c r="B114" s="211" t="s">
        <v>1565</v>
      </c>
      <c r="C114" s="210">
        <v>4.3106681049608402E-2</v>
      </c>
      <c r="D114" s="210">
        <v>1.32962377834986E-2</v>
      </c>
      <c r="E114" s="90"/>
      <c r="F114" s="210">
        <v>2.3282081638758698E-2</v>
      </c>
      <c r="G114" s="72"/>
    </row>
    <row r="115" spans="1:7" x14ac:dyDescent="0.25">
      <c r="A115" s="72" t="s">
        <v>930</v>
      </c>
      <c r="B115" s="211" t="s">
        <v>1566</v>
      </c>
      <c r="C115" s="210">
        <v>2.6017243940545899E-3</v>
      </c>
      <c r="D115" s="210">
        <v>5.8009822530003903E-3</v>
      </c>
      <c r="E115" s="90"/>
      <c r="F115" s="210">
        <v>4.7293011261227503E-3</v>
      </c>
      <c r="G115" s="72"/>
    </row>
    <row r="116" spans="1:7" x14ac:dyDescent="0.25">
      <c r="A116" s="72" t="s">
        <v>931</v>
      </c>
      <c r="B116" s="211"/>
      <c r="C116" s="210"/>
      <c r="D116" s="210"/>
      <c r="E116" s="90"/>
      <c r="F116" s="210"/>
      <c r="G116" s="72"/>
    </row>
    <row r="117" spans="1:7" x14ac:dyDescent="0.25">
      <c r="A117" s="72" t="s">
        <v>932</v>
      </c>
      <c r="B117" s="211"/>
      <c r="C117" s="210"/>
      <c r="D117" s="210"/>
      <c r="E117" s="90"/>
      <c r="F117" s="210"/>
      <c r="G117" s="72"/>
    </row>
    <row r="118" spans="1:7" x14ac:dyDescent="0.25">
      <c r="A118" s="72" t="s">
        <v>933</v>
      </c>
      <c r="B118" s="211"/>
      <c r="C118" s="210"/>
      <c r="D118" s="210"/>
      <c r="E118" s="90"/>
      <c r="F118" s="210"/>
      <c r="G118" s="72"/>
    </row>
    <row r="119" spans="1:7" x14ac:dyDescent="0.25">
      <c r="A119" s="72" t="s">
        <v>934</v>
      </c>
      <c r="B119" s="211"/>
      <c r="C119" s="210"/>
      <c r="D119" s="210"/>
      <c r="E119" s="90"/>
      <c r="F119" s="210"/>
      <c r="G119" s="72"/>
    </row>
    <row r="120" spans="1:7" x14ac:dyDescent="0.25">
      <c r="A120" s="72" t="s">
        <v>935</v>
      </c>
      <c r="B120" s="211"/>
      <c r="C120" s="210"/>
      <c r="D120" s="210"/>
      <c r="E120" s="90"/>
      <c r="F120" s="210"/>
      <c r="G120" s="72"/>
    </row>
    <row r="121" spans="1:7" x14ac:dyDescent="0.25">
      <c r="A121" s="72" t="s">
        <v>936</v>
      </c>
      <c r="B121" s="211"/>
      <c r="C121" s="210"/>
      <c r="D121" s="210"/>
      <c r="E121" s="90"/>
      <c r="F121" s="210"/>
      <c r="G121" s="72"/>
    </row>
    <row r="122" spans="1:7" x14ac:dyDescent="0.25">
      <c r="A122" s="72" t="s">
        <v>937</v>
      </c>
      <c r="B122" s="211"/>
      <c r="C122" s="210"/>
      <c r="D122" s="210"/>
      <c r="E122" s="90"/>
      <c r="F122" s="210"/>
      <c r="G122" s="72"/>
    </row>
    <row r="123" spans="1:7" x14ac:dyDescent="0.25">
      <c r="A123" s="72" t="s">
        <v>938</v>
      </c>
      <c r="B123" s="211"/>
      <c r="C123" s="210"/>
      <c r="D123" s="210"/>
      <c r="E123" s="90"/>
      <c r="F123" s="210"/>
      <c r="G123" s="72"/>
    </row>
    <row r="124" spans="1:7" x14ac:dyDescent="0.25">
      <c r="A124" s="72" t="s">
        <v>939</v>
      </c>
      <c r="B124" s="211"/>
      <c r="C124" s="210"/>
      <c r="D124" s="210"/>
      <c r="E124" s="90"/>
      <c r="F124" s="210"/>
      <c r="G124" s="72"/>
    </row>
    <row r="125" spans="1:7" x14ac:dyDescent="0.25">
      <c r="A125" s="72" t="s">
        <v>940</v>
      </c>
      <c r="B125" s="211"/>
      <c r="C125" s="210"/>
      <c r="D125" s="210"/>
      <c r="E125" s="90"/>
      <c r="F125" s="210"/>
      <c r="G125" s="72"/>
    </row>
    <row r="126" spans="1:7" x14ac:dyDescent="0.25">
      <c r="A126" s="72" t="s">
        <v>941</v>
      </c>
      <c r="B126" s="211"/>
      <c r="C126" s="210"/>
      <c r="D126" s="210"/>
      <c r="E126" s="90"/>
      <c r="F126" s="210"/>
      <c r="G126" s="72"/>
    </row>
    <row r="127" spans="1:7" x14ac:dyDescent="0.25">
      <c r="A127" s="72" t="s">
        <v>942</v>
      </c>
      <c r="B127" s="211"/>
      <c r="C127" s="210"/>
      <c r="D127" s="210"/>
      <c r="E127" s="90"/>
      <c r="F127" s="210"/>
      <c r="G127" s="72"/>
    </row>
    <row r="128" spans="1:7" x14ac:dyDescent="0.25">
      <c r="A128" s="72" t="s">
        <v>943</v>
      </c>
      <c r="B128" s="211"/>
      <c r="C128" s="210"/>
      <c r="D128" s="210"/>
      <c r="E128" s="90"/>
      <c r="F128" s="210"/>
      <c r="G128" s="72"/>
    </row>
    <row r="129" spans="1:7" x14ac:dyDescent="0.25">
      <c r="A129" s="72" t="s">
        <v>944</v>
      </c>
      <c r="B129" s="211"/>
      <c r="C129" s="210"/>
      <c r="D129" s="210"/>
      <c r="E129" s="90"/>
      <c r="F129" s="210"/>
      <c r="G129" s="72"/>
    </row>
    <row r="130" spans="1:7" x14ac:dyDescent="0.25">
      <c r="A130" s="72" t="s">
        <v>945</v>
      </c>
      <c r="B130" s="211"/>
      <c r="C130" s="210"/>
      <c r="D130" s="210"/>
      <c r="E130" s="90"/>
      <c r="F130" s="210"/>
      <c r="G130" s="72"/>
    </row>
    <row r="131" spans="1:7" x14ac:dyDescent="0.25">
      <c r="A131" s="72" t="s">
        <v>946</v>
      </c>
      <c r="B131" s="211"/>
      <c r="C131" s="210"/>
      <c r="D131" s="210"/>
      <c r="E131" s="90"/>
      <c r="F131" s="210"/>
      <c r="G131" s="72"/>
    </row>
    <row r="132" spans="1:7" x14ac:dyDescent="0.25">
      <c r="A132" s="72" t="s">
        <v>947</v>
      </c>
      <c r="B132" s="211"/>
      <c r="C132" s="210"/>
      <c r="D132" s="210"/>
      <c r="E132" s="90"/>
      <c r="F132" s="210"/>
      <c r="G132" s="72"/>
    </row>
    <row r="133" spans="1:7" x14ac:dyDescent="0.25">
      <c r="A133" s="72" t="s">
        <v>948</v>
      </c>
      <c r="B133" s="211"/>
      <c r="C133" s="210"/>
      <c r="D133" s="210"/>
      <c r="E133" s="90"/>
      <c r="F133" s="210"/>
      <c r="G133" s="72"/>
    </row>
    <row r="134" spans="1:7" x14ac:dyDescent="0.25">
      <c r="A134" s="72" t="s">
        <v>949</v>
      </c>
      <c r="B134" s="211"/>
      <c r="C134" s="210"/>
      <c r="D134" s="210"/>
      <c r="E134" s="90"/>
      <c r="F134" s="210"/>
      <c r="G134" s="72"/>
    </row>
    <row r="135" spans="1:7" x14ac:dyDescent="0.25">
      <c r="A135" s="72" t="s">
        <v>950</v>
      </c>
      <c r="B135" s="211"/>
      <c r="C135" s="210"/>
      <c r="D135" s="210"/>
      <c r="E135" s="90"/>
      <c r="F135" s="210"/>
      <c r="G135" s="72"/>
    </row>
    <row r="136" spans="1:7" x14ac:dyDescent="0.25">
      <c r="A136" s="72" t="s">
        <v>951</v>
      </c>
      <c r="B136" s="211"/>
      <c r="C136" s="210"/>
      <c r="D136" s="210"/>
      <c r="E136" s="90"/>
      <c r="F136" s="210"/>
      <c r="G136" s="72"/>
    </row>
    <row r="137" spans="1:7" x14ac:dyDescent="0.25">
      <c r="A137" s="72" t="s">
        <v>952</v>
      </c>
      <c r="B137" s="211"/>
      <c r="C137" s="210"/>
      <c r="D137" s="210"/>
      <c r="E137" s="90"/>
      <c r="F137" s="210"/>
      <c r="G137" s="72"/>
    </row>
    <row r="138" spans="1:7" x14ac:dyDescent="0.25">
      <c r="A138" s="72" t="s">
        <v>953</v>
      </c>
      <c r="B138" s="211"/>
      <c r="C138" s="210"/>
      <c r="D138" s="210"/>
      <c r="E138" s="90"/>
      <c r="F138" s="210"/>
      <c r="G138" s="72"/>
    </row>
    <row r="139" spans="1:7" x14ac:dyDescent="0.25">
      <c r="A139" s="72" t="s">
        <v>954</v>
      </c>
      <c r="B139" s="211"/>
      <c r="C139" s="210"/>
      <c r="D139" s="210"/>
      <c r="E139" s="90"/>
      <c r="F139" s="210"/>
      <c r="G139" s="72"/>
    </row>
    <row r="140" spans="1:7" x14ac:dyDescent="0.25">
      <c r="A140" s="72" t="s">
        <v>955</v>
      </c>
      <c r="B140" s="211"/>
      <c r="C140" s="210"/>
      <c r="D140" s="210"/>
      <c r="E140" s="90"/>
      <c r="F140" s="210"/>
      <c r="G140" s="72"/>
    </row>
    <row r="141" spans="1:7" x14ac:dyDescent="0.25">
      <c r="A141" s="72" t="s">
        <v>956</v>
      </c>
      <c r="B141" s="211"/>
      <c r="C141" s="210"/>
      <c r="D141" s="210"/>
      <c r="E141" s="90"/>
      <c r="F141" s="210"/>
      <c r="G141" s="72"/>
    </row>
    <row r="142" spans="1:7" x14ac:dyDescent="0.25">
      <c r="A142" s="72" t="s">
        <v>957</v>
      </c>
      <c r="B142" s="211"/>
      <c r="C142" s="210"/>
      <c r="D142" s="210"/>
      <c r="E142" s="90"/>
      <c r="F142" s="210"/>
      <c r="G142" s="72"/>
    </row>
    <row r="143" spans="1:7" x14ac:dyDescent="0.25">
      <c r="A143" s="72" t="s">
        <v>958</v>
      </c>
      <c r="B143" s="211"/>
      <c r="C143" s="210"/>
      <c r="D143" s="210"/>
      <c r="E143" s="90"/>
      <c r="F143" s="210"/>
      <c r="G143" s="72"/>
    </row>
    <row r="144" spans="1:7" x14ac:dyDescent="0.25">
      <c r="A144" s="72" t="s">
        <v>959</v>
      </c>
      <c r="B144" s="211"/>
      <c r="C144" s="210"/>
      <c r="D144" s="210"/>
      <c r="E144" s="90"/>
      <c r="F144" s="210"/>
      <c r="G144" s="72"/>
    </row>
    <row r="145" spans="1:7" x14ac:dyDescent="0.25">
      <c r="A145" s="72" t="s">
        <v>960</v>
      </c>
      <c r="B145" s="211"/>
      <c r="C145" s="210"/>
      <c r="D145" s="210"/>
      <c r="E145" s="90"/>
      <c r="F145" s="210"/>
      <c r="G145" s="72"/>
    </row>
    <row r="146" spans="1:7" x14ac:dyDescent="0.25">
      <c r="A146" s="72" t="s">
        <v>961</v>
      </c>
      <c r="B146" s="211"/>
      <c r="C146" s="210"/>
      <c r="D146" s="210"/>
      <c r="E146" s="90"/>
      <c r="F146" s="210"/>
      <c r="G146" s="72"/>
    </row>
    <row r="147" spans="1:7" x14ac:dyDescent="0.25">
      <c r="A147" s="72" t="s">
        <v>962</v>
      </c>
      <c r="B147" s="211"/>
      <c r="C147" s="210"/>
      <c r="D147" s="210"/>
      <c r="E147" s="90"/>
      <c r="F147" s="210"/>
      <c r="G147" s="72"/>
    </row>
    <row r="148" spans="1:7" x14ac:dyDescent="0.25">
      <c r="A148" s="72" t="s">
        <v>963</v>
      </c>
      <c r="B148" s="211"/>
      <c r="C148" s="210"/>
      <c r="D148" s="210"/>
      <c r="E148" s="90"/>
      <c r="F148" s="210"/>
      <c r="G148" s="72"/>
    </row>
    <row r="149" spans="1:7" ht="15" customHeight="1" x14ac:dyDescent="0.25">
      <c r="A149" s="72" t="s">
        <v>964</v>
      </c>
      <c r="B149" s="211"/>
      <c r="C149" s="210"/>
      <c r="D149" s="210"/>
      <c r="E149" s="90"/>
      <c r="F149" s="210"/>
      <c r="G149" s="72"/>
    </row>
    <row r="150" spans="1:7" x14ac:dyDescent="0.25">
      <c r="A150" s="108"/>
      <c r="B150" s="153" t="s">
        <v>797</v>
      </c>
      <c r="C150" s="153" t="s">
        <v>52</v>
      </c>
      <c r="D150" s="153" t="s">
        <v>53</v>
      </c>
      <c r="E150" s="154"/>
      <c r="F150" s="155" t="s">
        <v>40</v>
      </c>
      <c r="G150" s="114"/>
    </row>
    <row r="151" spans="1:7" x14ac:dyDescent="0.25">
      <c r="A151" s="72" t="s">
        <v>965</v>
      </c>
      <c r="B151" s="72" t="s">
        <v>84</v>
      </c>
      <c r="C151" s="210">
        <v>0.74734931974035201</v>
      </c>
      <c r="D151" s="210">
        <v>0.614713334975305</v>
      </c>
      <c r="E151" s="91"/>
      <c r="F151" s="210">
        <v>0.63654484542128797</v>
      </c>
    </row>
    <row r="152" spans="1:7" x14ac:dyDescent="0.25">
      <c r="A152" s="72" t="s">
        <v>966</v>
      </c>
      <c r="B152" s="72" t="s">
        <v>85</v>
      </c>
      <c r="C152" s="210">
        <v>0.249179563682322</v>
      </c>
      <c r="D152" s="210">
        <v>0.35402614540441901</v>
      </c>
      <c r="E152" s="91"/>
      <c r="F152" s="210">
        <v>0.32505457251661102</v>
      </c>
    </row>
    <row r="153" spans="1:7" outlineLevel="1" x14ac:dyDescent="0.25">
      <c r="A153" s="72" t="s">
        <v>967</v>
      </c>
      <c r="B153" s="72" t="s">
        <v>27</v>
      </c>
      <c r="C153" s="210">
        <v>3.47111657732625E-3</v>
      </c>
      <c r="D153" s="210">
        <v>3.1260519620275602E-2</v>
      </c>
      <c r="E153" s="91"/>
      <c r="F153" s="210">
        <v>3.8400582062100702E-2</v>
      </c>
    </row>
    <row r="154" spans="1:7" outlineLevel="1" x14ac:dyDescent="0.25">
      <c r="A154" s="72" t="s">
        <v>968</v>
      </c>
      <c r="C154" s="90"/>
      <c r="D154" s="90"/>
      <c r="E154" s="91"/>
      <c r="F154" s="90"/>
    </row>
    <row r="155" spans="1:7" outlineLevel="1" x14ac:dyDescent="0.25">
      <c r="A155" s="72" t="s">
        <v>969</v>
      </c>
      <c r="C155" s="90"/>
      <c r="D155" s="90"/>
      <c r="E155" s="91"/>
      <c r="F155" s="90"/>
    </row>
    <row r="156" spans="1:7" outlineLevel="1" x14ac:dyDescent="0.25">
      <c r="A156" s="72" t="s">
        <v>970</v>
      </c>
      <c r="C156" s="90"/>
      <c r="D156" s="90"/>
      <c r="E156" s="91"/>
      <c r="F156" s="90"/>
    </row>
    <row r="157" spans="1:7" outlineLevel="1" x14ac:dyDescent="0.25">
      <c r="A157" s="72" t="s">
        <v>971</v>
      </c>
      <c r="C157" s="90"/>
      <c r="D157" s="90"/>
      <c r="E157" s="91"/>
      <c r="F157" s="90"/>
    </row>
    <row r="158" spans="1:7" outlineLevel="1" x14ac:dyDescent="0.25">
      <c r="A158" s="72" t="s">
        <v>972</v>
      </c>
      <c r="C158" s="90"/>
      <c r="D158" s="90"/>
      <c r="E158" s="91"/>
      <c r="F158" s="90"/>
    </row>
    <row r="159" spans="1:7" ht="15" customHeight="1" x14ac:dyDescent="0.25">
      <c r="A159" s="72" t="s">
        <v>973</v>
      </c>
      <c r="C159" s="90"/>
      <c r="D159" s="90"/>
      <c r="E159" s="91"/>
      <c r="F159" s="90"/>
    </row>
    <row r="160" spans="1:7" x14ac:dyDescent="0.25">
      <c r="A160" s="108"/>
      <c r="B160" s="109" t="s">
        <v>798</v>
      </c>
      <c r="C160" s="153" t="s">
        <v>52</v>
      </c>
      <c r="D160" s="153" t="s">
        <v>53</v>
      </c>
      <c r="E160" s="154"/>
      <c r="F160" s="155" t="s">
        <v>40</v>
      </c>
      <c r="G160" s="114"/>
    </row>
    <row r="161" spans="1:7" x14ac:dyDescent="0.25">
      <c r="A161" s="72" t="s">
        <v>974</v>
      </c>
      <c r="B161" s="72" t="s">
        <v>86</v>
      </c>
      <c r="C161" s="210">
        <v>0.59435004385972601</v>
      </c>
      <c r="D161" s="210">
        <v>0.58852328990702396</v>
      </c>
      <c r="E161" s="91"/>
      <c r="F161" s="210">
        <v>0.59463168693153501</v>
      </c>
    </row>
    <row r="162" spans="1:7" x14ac:dyDescent="0.25">
      <c r="A162" s="72" t="s">
        <v>975</v>
      </c>
      <c r="B162" s="72" t="s">
        <v>87</v>
      </c>
      <c r="C162" s="210">
        <v>0.36936465537435298</v>
      </c>
      <c r="D162" s="210">
        <v>0.37977132571234701</v>
      </c>
      <c r="E162" s="91"/>
      <c r="F162" s="210">
        <v>0.370588913715584</v>
      </c>
    </row>
    <row r="163" spans="1:7" outlineLevel="1" x14ac:dyDescent="0.25">
      <c r="A163" s="72" t="s">
        <v>976</v>
      </c>
      <c r="B163" s="72" t="s">
        <v>27</v>
      </c>
      <c r="C163" s="210">
        <v>3.6285300765920903E-2</v>
      </c>
      <c r="D163" s="210">
        <v>3.1705384380629101E-2</v>
      </c>
      <c r="E163" s="91"/>
      <c r="F163" s="210">
        <v>3.4779399352880901E-2</v>
      </c>
    </row>
    <row r="164" spans="1:7" outlineLevel="1" x14ac:dyDescent="0.25">
      <c r="A164" s="72" t="s">
        <v>977</v>
      </c>
      <c r="E164" s="67"/>
    </row>
    <row r="165" spans="1:7" outlineLevel="1" x14ac:dyDescent="0.25">
      <c r="A165" s="72" t="s">
        <v>978</v>
      </c>
      <c r="E165" s="67"/>
    </row>
    <row r="166" spans="1:7" outlineLevel="1" x14ac:dyDescent="0.25">
      <c r="A166" s="72" t="s">
        <v>979</v>
      </c>
      <c r="E166" s="67"/>
    </row>
    <row r="167" spans="1:7" outlineLevel="1" x14ac:dyDescent="0.25">
      <c r="A167" s="72" t="s">
        <v>980</v>
      </c>
      <c r="E167" s="67"/>
    </row>
    <row r="168" spans="1:7" outlineLevel="1" x14ac:dyDescent="0.25">
      <c r="A168" s="72" t="s">
        <v>981</v>
      </c>
      <c r="E168" s="67"/>
    </row>
    <row r="169" spans="1:7" ht="15" customHeight="1" x14ac:dyDescent="0.25">
      <c r="A169" s="72" t="s">
        <v>982</v>
      </c>
      <c r="E169" s="67"/>
    </row>
    <row r="170" spans="1:7" x14ac:dyDescent="0.25">
      <c r="A170" s="108"/>
      <c r="B170" s="109" t="s">
        <v>88</v>
      </c>
      <c r="C170" s="108" t="s">
        <v>52</v>
      </c>
      <c r="D170" s="108" t="s">
        <v>53</v>
      </c>
      <c r="E170" s="113"/>
      <c r="F170" s="114" t="s">
        <v>40</v>
      </c>
      <c r="G170" s="114"/>
    </row>
    <row r="171" spans="1:7" x14ac:dyDescent="0.25">
      <c r="A171" s="72" t="s">
        <v>983</v>
      </c>
      <c r="B171" s="83" t="s">
        <v>89</v>
      </c>
      <c r="C171" s="210">
        <v>0.279244241226281</v>
      </c>
      <c r="D171" s="210">
        <v>0.17065397584016101</v>
      </c>
      <c r="E171" s="157"/>
      <c r="F171" s="210">
        <v>0.211796410819963</v>
      </c>
    </row>
    <row r="172" spans="1:7" x14ac:dyDescent="0.25">
      <c r="A172" s="72" t="s">
        <v>984</v>
      </c>
      <c r="B172" s="83" t="s">
        <v>90</v>
      </c>
      <c r="C172" s="210">
        <v>0.11957833324315</v>
      </c>
      <c r="D172" s="210">
        <v>0.21841062230779801</v>
      </c>
      <c r="E172" s="157"/>
      <c r="F172" s="210">
        <v>0.186812550035615</v>
      </c>
    </row>
    <row r="173" spans="1:7" x14ac:dyDescent="0.25">
      <c r="A173" s="72" t="s">
        <v>985</v>
      </c>
      <c r="B173" s="83" t="s">
        <v>91</v>
      </c>
      <c r="C173" s="210">
        <v>0.113897027999945</v>
      </c>
      <c r="D173" s="210">
        <v>0.11443706702591</v>
      </c>
      <c r="E173" s="90"/>
      <c r="F173" s="210">
        <v>0.114248010015366</v>
      </c>
    </row>
    <row r="174" spans="1:7" x14ac:dyDescent="0.25">
      <c r="A174" s="72" t="s">
        <v>986</v>
      </c>
      <c r="B174" s="83" t="s">
        <v>92</v>
      </c>
      <c r="C174" s="210">
        <v>0.23767121530515001</v>
      </c>
      <c r="D174" s="210">
        <v>0.27268964304062498</v>
      </c>
      <c r="E174" s="90"/>
      <c r="F174" s="210">
        <v>0.25859414837733302</v>
      </c>
    </row>
    <row r="175" spans="1:7" outlineLevel="1" x14ac:dyDescent="0.25">
      <c r="A175" s="72" t="s">
        <v>987</v>
      </c>
      <c r="B175" s="83" t="s">
        <v>93</v>
      </c>
      <c r="C175" s="210">
        <v>0.24960918222547401</v>
      </c>
      <c r="D175" s="210">
        <v>0.223808691785506</v>
      </c>
      <c r="E175" s="90"/>
      <c r="F175" s="210">
        <v>0.228548880751723</v>
      </c>
    </row>
    <row r="176" spans="1:7" outlineLevel="1" x14ac:dyDescent="0.25">
      <c r="A176" s="72" t="s">
        <v>988</v>
      </c>
      <c r="C176" s="90"/>
      <c r="D176" s="90"/>
      <c r="E176" s="90"/>
      <c r="F176" s="90"/>
    </row>
    <row r="177" spans="1:7" outlineLevel="1" x14ac:dyDescent="0.25">
      <c r="A177" s="72" t="s">
        <v>989</v>
      </c>
      <c r="C177" s="90"/>
      <c r="D177" s="90"/>
      <c r="E177" s="90"/>
      <c r="F177" s="90"/>
    </row>
    <row r="178" spans="1:7" outlineLevel="1" x14ac:dyDescent="0.25">
      <c r="A178" s="72" t="s">
        <v>990</v>
      </c>
      <c r="B178" s="83"/>
      <c r="C178" s="90"/>
      <c r="D178" s="90"/>
      <c r="E178" s="90"/>
      <c r="F178" s="90"/>
    </row>
    <row r="179" spans="1:7" ht="15" customHeight="1" x14ac:dyDescent="0.25">
      <c r="A179" s="72" t="s">
        <v>991</v>
      </c>
      <c r="B179" s="83"/>
      <c r="C179" s="90"/>
      <c r="D179" s="90"/>
      <c r="E179" s="90"/>
      <c r="F179" s="90"/>
    </row>
    <row r="180" spans="1:7" x14ac:dyDescent="0.25">
      <c r="A180" s="108"/>
      <c r="B180" s="156" t="s">
        <v>94</v>
      </c>
      <c r="C180" s="108" t="s">
        <v>52</v>
      </c>
      <c r="D180" s="108" t="s">
        <v>53</v>
      </c>
      <c r="E180" s="113"/>
      <c r="F180" s="114" t="s">
        <v>40</v>
      </c>
      <c r="G180" s="114"/>
    </row>
    <row r="181" spans="1:7" outlineLevel="1" x14ac:dyDescent="0.25">
      <c r="A181" s="72" t="s">
        <v>992</v>
      </c>
      <c r="B181" s="72" t="s">
        <v>95</v>
      </c>
      <c r="C181" s="210">
        <v>9.6065175572082801E-5</v>
      </c>
      <c r="D181" s="210">
        <v>2.1235079464099302E-3</v>
      </c>
      <c r="E181" s="91"/>
      <c r="F181" s="210">
        <v>2.6097219044093644E-3</v>
      </c>
    </row>
    <row r="182" spans="1:7" outlineLevel="1" x14ac:dyDescent="0.25">
      <c r="A182" s="72" t="s">
        <v>993</v>
      </c>
      <c r="B182" s="84"/>
      <c r="C182" s="90"/>
      <c r="D182" s="90"/>
      <c r="E182" s="91"/>
      <c r="F182" s="90"/>
    </row>
    <row r="183" spans="1:7" outlineLevel="1" x14ac:dyDescent="0.25">
      <c r="A183" s="72" t="s">
        <v>994</v>
      </c>
      <c r="B183" s="84"/>
      <c r="C183" s="90"/>
      <c r="D183" s="90"/>
      <c r="E183" s="91"/>
      <c r="F183" s="90"/>
    </row>
    <row r="184" spans="1:7" outlineLevel="1" x14ac:dyDescent="0.25">
      <c r="A184" s="72" t="s">
        <v>995</v>
      </c>
      <c r="B184" s="84"/>
      <c r="C184" s="90"/>
      <c r="D184" s="90"/>
      <c r="E184" s="91"/>
      <c r="F184" s="90"/>
    </row>
    <row r="185" spans="1:7" x14ac:dyDescent="0.25">
      <c r="A185" s="72" t="s">
        <v>996</v>
      </c>
      <c r="B185" s="84"/>
      <c r="C185" s="90"/>
      <c r="D185" s="90"/>
      <c r="E185" s="91"/>
      <c r="F185" s="90"/>
    </row>
    <row r="186" spans="1:7" ht="15" customHeight="1" x14ac:dyDescent="0.25">
      <c r="A186" s="110"/>
      <c r="B186" s="111" t="s">
        <v>620</v>
      </c>
      <c r="C186" s="110"/>
      <c r="D186" s="110"/>
      <c r="E186" s="110"/>
      <c r="F186" s="112"/>
      <c r="G186" s="112"/>
    </row>
    <row r="187" spans="1:7" x14ac:dyDescent="0.25">
      <c r="A187" s="108"/>
      <c r="B187" s="109" t="s">
        <v>96</v>
      </c>
      <c r="C187" s="108" t="s">
        <v>97</v>
      </c>
      <c r="D187" s="108" t="s">
        <v>98</v>
      </c>
      <c r="E187" s="113"/>
      <c r="F187" s="108" t="s">
        <v>52</v>
      </c>
      <c r="G187" s="108" t="s">
        <v>99</v>
      </c>
    </row>
    <row r="188" spans="1:7" x14ac:dyDescent="0.25">
      <c r="A188" s="72" t="s">
        <v>997</v>
      </c>
      <c r="B188" s="82" t="s">
        <v>100</v>
      </c>
      <c r="C188" s="204">
        <v>6.4554732567423798</v>
      </c>
      <c r="D188" s="99"/>
      <c r="E188" s="85"/>
      <c r="F188" s="86"/>
      <c r="G188" s="86"/>
    </row>
    <row r="189" spans="1:7" x14ac:dyDescent="0.25">
      <c r="A189" s="85"/>
      <c r="B189" s="87"/>
      <c r="C189" s="199"/>
      <c r="D189" s="200"/>
      <c r="E189" s="85"/>
      <c r="F189" s="86"/>
      <c r="G189" s="86"/>
    </row>
    <row r="190" spans="1:7" x14ac:dyDescent="0.25">
      <c r="B190" s="82" t="s">
        <v>101</v>
      </c>
      <c r="C190" s="199"/>
      <c r="D190" s="200"/>
      <c r="E190" s="85"/>
      <c r="F190" s="86"/>
      <c r="G190" s="86"/>
    </row>
    <row r="191" spans="1:7" x14ac:dyDescent="0.25">
      <c r="A191" s="72" t="s">
        <v>998</v>
      </c>
      <c r="B191" s="211" t="s">
        <v>1568</v>
      </c>
      <c r="C191" s="204">
        <v>36.314114273318602</v>
      </c>
      <c r="D191" s="207">
        <v>656</v>
      </c>
      <c r="E191" s="85"/>
      <c r="F191" s="96">
        <f>IF($C$215=0,"",IF(C191="[for completion]","",IF(C191="","",C191/$C$215)))</f>
        <v>4.6916778766530783E-3</v>
      </c>
      <c r="G191" s="96">
        <f>IF($D$215=0,"",IF(D191="[for completion]","",IF(D191="","",D191/$D$215)))</f>
        <v>0.54712260216847375</v>
      </c>
    </row>
    <row r="192" spans="1:7" x14ac:dyDescent="0.25">
      <c r="A192" s="72" t="s">
        <v>999</v>
      </c>
      <c r="B192" s="211" t="s">
        <v>1569</v>
      </c>
      <c r="C192" s="204">
        <v>64.455347195956207</v>
      </c>
      <c r="D192" s="207">
        <v>115</v>
      </c>
      <c r="E192" s="85"/>
      <c r="F192" s="96">
        <f t="shared" ref="F192:F214" si="1">IF($C$215=0,"",IF(C192="[for completion]","",IF(C192="","",C192/$C$215)))</f>
        <v>8.3274432688958244E-3</v>
      </c>
      <c r="G192" s="96">
        <f t="shared" ref="G192:G214" si="2">IF($D$215=0,"",IF(D192="[for completion]","",IF(D192="","",D192/$D$215)))</f>
        <v>9.5913261050875734E-2</v>
      </c>
    </row>
    <row r="193" spans="1:7" x14ac:dyDescent="0.25">
      <c r="A193" s="72" t="s">
        <v>1000</v>
      </c>
      <c r="B193" s="211" t="s">
        <v>1570</v>
      </c>
      <c r="C193" s="204">
        <v>851.31270103904899</v>
      </c>
      <c r="D193" s="207">
        <v>239</v>
      </c>
      <c r="E193" s="85"/>
      <c r="F193" s="96">
        <f t="shared" si="1"/>
        <v>0.10998712334044981</v>
      </c>
      <c r="G193" s="96">
        <f t="shared" si="2"/>
        <v>0.19933277731442869</v>
      </c>
    </row>
    <row r="194" spans="1:7" x14ac:dyDescent="0.25">
      <c r="A194" s="72" t="s">
        <v>1001</v>
      </c>
      <c r="B194" s="211" t="s">
        <v>1571</v>
      </c>
      <c r="C194" s="204">
        <v>6788.0302723257901</v>
      </c>
      <c r="D194" s="207">
        <v>189</v>
      </c>
      <c r="E194" s="85"/>
      <c r="F194" s="96">
        <f t="shared" si="1"/>
        <v>0.87699375551400127</v>
      </c>
      <c r="G194" s="96">
        <f t="shared" si="2"/>
        <v>0.15763135946622187</v>
      </c>
    </row>
    <row r="195" spans="1:7" x14ac:dyDescent="0.25">
      <c r="A195" s="72" t="s">
        <v>1002</v>
      </c>
      <c r="B195" s="211"/>
      <c r="C195" s="204"/>
      <c r="D195" s="207"/>
      <c r="E195" s="85"/>
      <c r="F195" s="96" t="str">
        <f t="shared" si="1"/>
        <v/>
      </c>
      <c r="G195" s="96" t="str">
        <f t="shared" si="2"/>
        <v/>
      </c>
    </row>
    <row r="196" spans="1:7" x14ac:dyDescent="0.25">
      <c r="A196" s="72" t="s">
        <v>1003</v>
      </c>
      <c r="B196" s="211"/>
      <c r="C196" s="204"/>
      <c r="D196" s="207"/>
      <c r="E196" s="85"/>
      <c r="F196" s="96" t="str">
        <f t="shared" si="1"/>
        <v/>
      </c>
      <c r="G196" s="96" t="str">
        <f t="shared" si="2"/>
        <v/>
      </c>
    </row>
    <row r="197" spans="1:7" x14ac:dyDescent="0.25">
      <c r="A197" s="72" t="s">
        <v>1004</v>
      </c>
      <c r="B197" s="211"/>
      <c r="C197" s="204"/>
      <c r="D197" s="207"/>
      <c r="E197" s="85"/>
      <c r="F197" s="96" t="str">
        <f t="shared" si="1"/>
        <v/>
      </c>
      <c r="G197" s="96" t="str">
        <f>IF($D$215=0,"",IF(D197="[for completion]","",IF(D197="","",D197/$D$215)))</f>
        <v/>
      </c>
    </row>
    <row r="198" spans="1:7" x14ac:dyDescent="0.25">
      <c r="A198" s="72" t="s">
        <v>1005</v>
      </c>
      <c r="B198" s="211"/>
      <c r="C198" s="204"/>
      <c r="D198" s="207"/>
      <c r="E198" s="85"/>
      <c r="F198" s="96" t="str">
        <f t="shared" si="1"/>
        <v/>
      </c>
      <c r="G198" s="96" t="str">
        <f t="shared" si="2"/>
        <v/>
      </c>
    </row>
    <row r="199" spans="1:7" x14ac:dyDescent="0.25">
      <c r="A199" s="72" t="s">
        <v>1006</v>
      </c>
      <c r="B199" s="211"/>
      <c r="C199" s="204"/>
      <c r="D199" s="207"/>
      <c r="E199" s="85"/>
      <c r="F199" s="96" t="str">
        <f t="shared" si="1"/>
        <v/>
      </c>
      <c r="G199" s="96" t="str">
        <f t="shared" si="2"/>
        <v/>
      </c>
    </row>
    <row r="200" spans="1:7" x14ac:dyDescent="0.25">
      <c r="A200" s="72" t="s">
        <v>1007</v>
      </c>
      <c r="B200" s="211"/>
      <c r="C200" s="204"/>
      <c r="D200" s="207"/>
      <c r="E200" s="82"/>
      <c r="F200" s="96" t="str">
        <f t="shared" si="1"/>
        <v/>
      </c>
      <c r="G200" s="96" t="str">
        <f t="shared" si="2"/>
        <v/>
      </c>
    </row>
    <row r="201" spans="1:7" x14ac:dyDescent="0.25">
      <c r="A201" s="72" t="s">
        <v>1008</v>
      </c>
      <c r="B201" s="211"/>
      <c r="C201" s="204"/>
      <c r="D201" s="207"/>
      <c r="E201" s="82"/>
      <c r="F201" s="96" t="str">
        <f t="shared" si="1"/>
        <v/>
      </c>
      <c r="G201" s="96" t="str">
        <f t="shared" si="2"/>
        <v/>
      </c>
    </row>
    <row r="202" spans="1:7" x14ac:dyDescent="0.25">
      <c r="A202" s="72" t="s">
        <v>1009</v>
      </c>
      <c r="B202" s="211"/>
      <c r="C202" s="204"/>
      <c r="D202" s="207"/>
      <c r="E202" s="82"/>
      <c r="F202" s="96" t="str">
        <f t="shared" si="1"/>
        <v/>
      </c>
      <c r="G202" s="96" t="str">
        <f t="shared" si="2"/>
        <v/>
      </c>
    </row>
    <row r="203" spans="1:7" x14ac:dyDescent="0.25">
      <c r="A203" s="72" t="s">
        <v>1010</v>
      </c>
      <c r="B203" s="211"/>
      <c r="C203" s="204"/>
      <c r="D203" s="207"/>
      <c r="E203" s="82"/>
      <c r="F203" s="96" t="str">
        <f t="shared" si="1"/>
        <v/>
      </c>
      <c r="G203" s="96" t="str">
        <f t="shared" si="2"/>
        <v/>
      </c>
    </row>
    <row r="204" spans="1:7" x14ac:dyDescent="0.25">
      <c r="A204" s="72" t="s">
        <v>1011</v>
      </c>
      <c r="B204" s="211"/>
      <c r="C204" s="204"/>
      <c r="D204" s="207"/>
      <c r="E204" s="82"/>
      <c r="F204" s="96" t="str">
        <f t="shared" si="1"/>
        <v/>
      </c>
      <c r="G204" s="96" t="str">
        <f t="shared" si="2"/>
        <v/>
      </c>
    </row>
    <row r="205" spans="1:7" x14ac:dyDescent="0.25">
      <c r="A205" s="72" t="s">
        <v>1012</v>
      </c>
      <c r="B205" s="211"/>
      <c r="C205" s="204"/>
      <c r="D205" s="207"/>
      <c r="E205" s="82"/>
      <c r="F205" s="96" t="str">
        <f t="shared" si="1"/>
        <v/>
      </c>
      <c r="G205" s="96" t="str">
        <f t="shared" si="2"/>
        <v/>
      </c>
    </row>
    <row r="206" spans="1:7" x14ac:dyDescent="0.25">
      <c r="A206" s="72" t="s">
        <v>1013</v>
      </c>
      <c r="B206" s="211"/>
      <c r="C206" s="204"/>
      <c r="D206" s="207"/>
      <c r="F206" s="96" t="str">
        <f t="shared" si="1"/>
        <v/>
      </c>
      <c r="G206" s="96" t="str">
        <f t="shared" si="2"/>
        <v/>
      </c>
    </row>
    <row r="207" spans="1:7" x14ac:dyDescent="0.25">
      <c r="A207" s="72" t="s">
        <v>1014</v>
      </c>
      <c r="B207" s="211"/>
      <c r="C207" s="204"/>
      <c r="D207" s="207"/>
      <c r="E207" s="78"/>
      <c r="F207" s="96" t="str">
        <f t="shared" si="1"/>
        <v/>
      </c>
      <c r="G207" s="96" t="str">
        <f t="shared" si="2"/>
        <v/>
      </c>
    </row>
    <row r="208" spans="1:7" x14ac:dyDescent="0.25">
      <c r="A208" s="72" t="s">
        <v>1015</v>
      </c>
      <c r="B208" s="211"/>
      <c r="C208" s="204"/>
      <c r="D208" s="207"/>
      <c r="E208" s="78"/>
      <c r="F208" s="96" t="str">
        <f t="shared" si="1"/>
        <v/>
      </c>
      <c r="G208" s="96" t="str">
        <f t="shared" si="2"/>
        <v/>
      </c>
    </row>
    <row r="209" spans="1:7" x14ac:dyDescent="0.25">
      <c r="A209" s="72" t="s">
        <v>1016</v>
      </c>
      <c r="B209" s="211"/>
      <c r="C209" s="204"/>
      <c r="D209" s="207"/>
      <c r="E209" s="78"/>
      <c r="F209" s="96" t="str">
        <f t="shared" si="1"/>
        <v/>
      </c>
      <c r="G209" s="96" t="str">
        <f t="shared" si="2"/>
        <v/>
      </c>
    </row>
    <row r="210" spans="1:7" x14ac:dyDescent="0.25">
      <c r="A210" s="72" t="s">
        <v>1017</v>
      </c>
      <c r="B210" s="211"/>
      <c r="C210" s="204"/>
      <c r="D210" s="207"/>
      <c r="E210" s="78"/>
      <c r="F210" s="96" t="str">
        <f t="shared" si="1"/>
        <v/>
      </c>
      <c r="G210" s="96" t="str">
        <f t="shared" si="2"/>
        <v/>
      </c>
    </row>
    <row r="211" spans="1:7" x14ac:dyDescent="0.25">
      <c r="A211" s="72" t="s">
        <v>1018</v>
      </c>
      <c r="B211" s="211"/>
      <c r="C211" s="204"/>
      <c r="D211" s="207"/>
      <c r="E211" s="78"/>
      <c r="F211" s="96" t="str">
        <f t="shared" si="1"/>
        <v/>
      </c>
      <c r="G211" s="96" t="str">
        <f t="shared" si="2"/>
        <v/>
      </c>
    </row>
    <row r="212" spans="1:7" x14ac:dyDescent="0.25">
      <c r="A212" s="72" t="s">
        <v>1019</v>
      </c>
      <c r="B212" s="211"/>
      <c r="C212" s="204"/>
      <c r="D212" s="207"/>
      <c r="E212" s="78"/>
      <c r="F212" s="96" t="str">
        <f>IF($C$215=0,"",IF(C212="[for completion]","",IF(C212="","",C212/$C$215)))</f>
        <v/>
      </c>
      <c r="G212" s="96" t="str">
        <f t="shared" si="2"/>
        <v/>
      </c>
    </row>
    <row r="213" spans="1:7" x14ac:dyDescent="0.25">
      <c r="A213" s="72" t="s">
        <v>1020</v>
      </c>
      <c r="B213" s="211"/>
      <c r="C213" s="204"/>
      <c r="D213" s="207"/>
      <c r="E213" s="78"/>
      <c r="F213" s="96" t="str">
        <f t="shared" si="1"/>
        <v/>
      </c>
      <c r="G213" s="96" t="str">
        <f t="shared" si="2"/>
        <v/>
      </c>
    </row>
    <row r="214" spans="1:7" x14ac:dyDescent="0.25">
      <c r="A214" s="72" t="s">
        <v>1021</v>
      </c>
      <c r="B214" s="211"/>
      <c r="C214" s="204"/>
      <c r="D214" s="207"/>
      <c r="E214" s="78"/>
      <c r="F214" s="96" t="str">
        <f t="shared" si="1"/>
        <v/>
      </c>
      <c r="G214" s="96" t="str">
        <f t="shared" si="2"/>
        <v/>
      </c>
    </row>
    <row r="215" spans="1:7" ht="15" customHeight="1" x14ac:dyDescent="0.25">
      <c r="A215" s="72" t="s">
        <v>1022</v>
      </c>
      <c r="B215" s="88" t="s">
        <v>28</v>
      </c>
      <c r="C215" s="102">
        <f>SUM(C191:C214)</f>
        <v>7740.1124348341136</v>
      </c>
      <c r="D215" s="100">
        <f>SUM(D191:D214)</f>
        <v>1199</v>
      </c>
      <c r="E215" s="78"/>
      <c r="F215" s="101">
        <f>SUM(F191:F214)</f>
        <v>1</v>
      </c>
      <c r="G215" s="101">
        <f>SUM(G191:G214)</f>
        <v>1</v>
      </c>
    </row>
    <row r="216" spans="1:7" x14ac:dyDescent="0.25">
      <c r="A216" s="108"/>
      <c r="B216" s="153" t="s">
        <v>102</v>
      </c>
      <c r="C216" s="108" t="s">
        <v>97</v>
      </c>
      <c r="D216" s="108" t="s">
        <v>98</v>
      </c>
      <c r="E216" s="113"/>
      <c r="F216" s="108" t="s">
        <v>52</v>
      </c>
      <c r="G216" s="108" t="s">
        <v>99</v>
      </c>
    </row>
    <row r="217" spans="1:7" x14ac:dyDescent="0.25">
      <c r="A217" s="72" t="s">
        <v>1023</v>
      </c>
      <c r="B217" s="72" t="s">
        <v>103</v>
      </c>
      <c r="C217" s="210">
        <v>0.47971316018441501</v>
      </c>
      <c r="D217" s="99"/>
      <c r="F217" s="98"/>
      <c r="G217" s="98"/>
    </row>
    <row r="218" spans="1:7" x14ac:dyDescent="0.25">
      <c r="C218" s="97"/>
      <c r="D218" s="99"/>
      <c r="F218" s="98"/>
      <c r="G218" s="98"/>
    </row>
    <row r="219" spans="1:7" x14ac:dyDescent="0.25">
      <c r="B219" s="82" t="s">
        <v>104</v>
      </c>
      <c r="C219" s="97"/>
      <c r="D219" s="99"/>
      <c r="F219" s="98"/>
      <c r="G219" s="98"/>
    </row>
    <row r="220" spans="1:7" x14ac:dyDescent="0.25">
      <c r="A220" s="72" t="s">
        <v>1024</v>
      </c>
      <c r="B220" s="72" t="s">
        <v>105</v>
      </c>
      <c r="C220" s="213">
        <v>1879.7201829895598</v>
      </c>
      <c r="D220" s="214">
        <v>712</v>
      </c>
      <c r="F220" s="96">
        <f t="shared" ref="F220:F234" si="3">IF($C$228=0,"",IF(C220="[for completion]","",C220/$C$228))</f>
        <v>0.27774227902592713</v>
      </c>
      <c r="G220" s="96">
        <f t="shared" ref="G220:G233" si="4">IF($D$228=0,"",IF(D220="[for completion]","",D220/$D$228))</f>
        <v>0.61538461538461542</v>
      </c>
    </row>
    <row r="221" spans="1:7" x14ac:dyDescent="0.25">
      <c r="A221" s="72" t="s">
        <v>1025</v>
      </c>
      <c r="B221" s="72" t="s">
        <v>106</v>
      </c>
      <c r="C221" s="213">
        <v>2019.34905280054</v>
      </c>
      <c r="D221" s="214">
        <v>173</v>
      </c>
      <c r="F221" s="96">
        <f>IF($C$228=0,"",IF(C221="[for completion]","",C221/$C$228))</f>
        <v>0.29837345640544433</v>
      </c>
      <c r="G221" s="96">
        <f t="shared" si="4"/>
        <v>0.1495246326707001</v>
      </c>
    </row>
    <row r="222" spans="1:7" x14ac:dyDescent="0.25">
      <c r="A222" s="72" t="s">
        <v>1026</v>
      </c>
      <c r="B222" s="72" t="s">
        <v>107</v>
      </c>
      <c r="C222" s="213">
        <v>1587.0014044560598</v>
      </c>
      <c r="D222" s="214">
        <v>127</v>
      </c>
      <c r="F222" s="96">
        <f t="shared" si="3"/>
        <v>0.23449095821801971</v>
      </c>
      <c r="G222" s="96">
        <f t="shared" si="4"/>
        <v>0.1097666378565255</v>
      </c>
    </row>
    <row r="223" spans="1:7" x14ac:dyDescent="0.25">
      <c r="A223" s="72" t="s">
        <v>1027</v>
      </c>
      <c r="B223" s="72" t="s">
        <v>108</v>
      </c>
      <c r="C223" s="213">
        <v>1016.9920126805901</v>
      </c>
      <c r="D223" s="214">
        <v>86</v>
      </c>
      <c r="F223" s="96">
        <f t="shared" si="3"/>
        <v>0.15026793982912748</v>
      </c>
      <c r="G223" s="96">
        <f t="shared" si="4"/>
        <v>7.4330164217804667E-2</v>
      </c>
    </row>
    <row r="224" spans="1:7" x14ac:dyDescent="0.25">
      <c r="A224" s="72" t="s">
        <v>1028</v>
      </c>
      <c r="B224" s="72" t="s">
        <v>109</v>
      </c>
      <c r="C224" s="213">
        <v>259.77327853238398</v>
      </c>
      <c r="D224" s="214">
        <v>46</v>
      </c>
      <c r="F224" s="96">
        <f t="shared" si="3"/>
        <v>3.8383384432714801E-2</v>
      </c>
      <c r="G224" s="96">
        <f>IF($D$228=0,"",IF(D224="[for completion]","",D224/$D$228))</f>
        <v>3.9757994814174587E-2</v>
      </c>
    </row>
    <row r="225" spans="1:7" x14ac:dyDescent="0.25">
      <c r="A225" s="72" t="s">
        <v>1029</v>
      </c>
      <c r="B225" s="72" t="s">
        <v>110</v>
      </c>
      <c r="C225" s="213">
        <v>0.68373574000000004</v>
      </c>
      <c r="D225" s="214">
        <v>5</v>
      </c>
      <c r="F225" s="96">
        <f t="shared" si="3"/>
        <v>1.0102691049316329E-4</v>
      </c>
      <c r="G225" s="96">
        <f t="shared" si="4"/>
        <v>4.3215211754537601E-3</v>
      </c>
    </row>
    <row r="226" spans="1:7" x14ac:dyDescent="0.25">
      <c r="A226" s="72" t="s">
        <v>1030</v>
      </c>
      <c r="B226" s="72" t="s">
        <v>111</v>
      </c>
      <c r="C226" s="213">
        <v>4.3378933492496303</v>
      </c>
      <c r="D226" s="214">
        <v>8</v>
      </c>
      <c r="F226" s="96">
        <f t="shared" si="3"/>
        <v>6.4095517827330586E-4</v>
      </c>
      <c r="G226" s="96">
        <f t="shared" si="4"/>
        <v>6.9144338807260158E-3</v>
      </c>
    </row>
    <row r="227" spans="1:7" x14ac:dyDescent="0.25">
      <c r="A227" s="72" t="s">
        <v>1031</v>
      </c>
      <c r="B227" s="72" t="s">
        <v>112</v>
      </c>
      <c r="C227" s="213">
        <v>0</v>
      </c>
      <c r="D227" s="214">
        <v>0</v>
      </c>
      <c r="F227" s="96">
        <f t="shared" si="3"/>
        <v>0</v>
      </c>
      <c r="G227" s="96">
        <f t="shared" si="4"/>
        <v>0</v>
      </c>
    </row>
    <row r="228" spans="1:7" outlineLevel="1" x14ac:dyDescent="0.25">
      <c r="A228" s="72" t="s">
        <v>1032</v>
      </c>
      <c r="B228" s="88" t="s">
        <v>28</v>
      </c>
      <c r="C228" s="183">
        <f>SUM(C220:C227)</f>
        <v>6767.8575605483838</v>
      </c>
      <c r="D228" s="184">
        <f>SUM(D220:D227)</f>
        <v>1157</v>
      </c>
      <c r="F228" s="90">
        <f>SUM(F220:F227)</f>
        <v>1</v>
      </c>
      <c r="G228" s="90">
        <f>SUM(G220:G227)</f>
        <v>1.0000000000000002</v>
      </c>
    </row>
    <row r="229" spans="1:7" outlineLevel="1" x14ac:dyDescent="0.25">
      <c r="A229" s="72" t="s">
        <v>1033</v>
      </c>
      <c r="B229" s="79" t="s">
        <v>113</v>
      </c>
      <c r="C229" s="213"/>
      <c r="D229" s="214"/>
      <c r="F229" s="96">
        <f t="shared" si="3"/>
        <v>0</v>
      </c>
      <c r="G229" s="96">
        <f t="shared" si="4"/>
        <v>0</v>
      </c>
    </row>
    <row r="230" spans="1:7" outlineLevel="1" x14ac:dyDescent="0.25">
      <c r="A230" s="72" t="s">
        <v>1034</v>
      </c>
      <c r="B230" s="79" t="s">
        <v>114</v>
      </c>
      <c r="C230" s="213"/>
      <c r="D230" s="214"/>
      <c r="F230" s="96">
        <f t="shared" si="3"/>
        <v>0</v>
      </c>
      <c r="G230" s="96">
        <f t="shared" si="4"/>
        <v>0</v>
      </c>
    </row>
    <row r="231" spans="1:7" outlineLevel="1" x14ac:dyDescent="0.25">
      <c r="A231" s="72" t="s">
        <v>1035</v>
      </c>
      <c r="B231" s="79" t="s">
        <v>115</v>
      </c>
      <c r="C231" s="213"/>
      <c r="D231" s="214"/>
      <c r="F231" s="96">
        <f>IF($C$228=0,"",IF(C231="[for completion]","",C231/$C$228))</f>
        <v>0</v>
      </c>
      <c r="G231" s="96">
        <f t="shared" si="4"/>
        <v>0</v>
      </c>
    </row>
    <row r="232" spans="1:7" outlineLevel="1" x14ac:dyDescent="0.25">
      <c r="A232" s="72" t="s">
        <v>1036</v>
      </c>
      <c r="B232" s="79" t="s">
        <v>116</v>
      </c>
      <c r="C232" s="213"/>
      <c r="D232" s="214"/>
      <c r="F232" s="96">
        <f t="shared" si="3"/>
        <v>0</v>
      </c>
      <c r="G232" s="96">
        <f t="shared" si="4"/>
        <v>0</v>
      </c>
    </row>
    <row r="233" spans="1:7" outlineLevel="1" x14ac:dyDescent="0.25">
      <c r="A233" s="72" t="s">
        <v>1037</v>
      </c>
      <c r="B233" s="79" t="s">
        <v>117</v>
      </c>
      <c r="C233" s="213"/>
      <c r="D233" s="214"/>
      <c r="F233" s="96">
        <f t="shared" si="3"/>
        <v>0</v>
      </c>
      <c r="G233" s="96">
        <f t="shared" si="4"/>
        <v>0</v>
      </c>
    </row>
    <row r="234" spans="1:7" outlineLevel="1" x14ac:dyDescent="0.25">
      <c r="A234" s="72" t="s">
        <v>1038</v>
      </c>
      <c r="B234" s="79" t="s">
        <v>118</v>
      </c>
      <c r="C234" s="214"/>
      <c r="D234" s="214"/>
      <c r="F234" s="96">
        <f t="shared" si="3"/>
        <v>0</v>
      </c>
      <c r="G234" s="96">
        <f>IF($D$228=0,"",IF(D234="[for completion]","",D234/$D$228))</f>
        <v>0</v>
      </c>
    </row>
    <row r="235" spans="1:7" outlineLevel="1" x14ac:dyDescent="0.25">
      <c r="A235" s="72" t="s">
        <v>1039</v>
      </c>
      <c r="B235" s="79"/>
      <c r="F235" s="96"/>
      <c r="G235" s="96"/>
    </row>
    <row r="236" spans="1:7" outlineLevel="1" x14ac:dyDescent="0.25">
      <c r="A236" s="72" t="s">
        <v>1040</v>
      </c>
      <c r="B236" s="79"/>
      <c r="F236" s="96"/>
      <c r="G236" s="96"/>
    </row>
    <row r="237" spans="1:7" ht="15" customHeight="1" x14ac:dyDescent="0.25">
      <c r="A237" s="72" t="s">
        <v>1041</v>
      </c>
      <c r="B237" s="79"/>
      <c r="F237" s="96"/>
      <c r="G237" s="96"/>
    </row>
    <row r="238" spans="1:7" x14ac:dyDescent="0.25">
      <c r="A238" s="108"/>
      <c r="B238" s="153" t="s">
        <v>119</v>
      </c>
      <c r="C238" s="108" t="s">
        <v>97</v>
      </c>
      <c r="D238" s="108" t="s">
        <v>98</v>
      </c>
      <c r="E238" s="113"/>
      <c r="F238" s="108" t="s">
        <v>52</v>
      </c>
      <c r="G238" s="108" t="s">
        <v>99</v>
      </c>
    </row>
    <row r="239" spans="1:7" x14ac:dyDescent="0.25">
      <c r="A239" s="72" t="s">
        <v>1042</v>
      </c>
      <c r="B239" s="72" t="s">
        <v>103</v>
      </c>
      <c r="C239" s="212" t="s">
        <v>162</v>
      </c>
      <c r="D239" s="99"/>
      <c r="F239" s="98"/>
      <c r="G239" s="98"/>
    </row>
    <row r="240" spans="1:7" x14ac:dyDescent="0.25">
      <c r="C240" s="97"/>
      <c r="D240" s="99"/>
      <c r="F240" s="98"/>
      <c r="G240" s="98"/>
    </row>
    <row r="241" spans="1:7" x14ac:dyDescent="0.25">
      <c r="B241" s="82" t="s">
        <v>104</v>
      </c>
      <c r="C241" s="97"/>
      <c r="D241" s="99"/>
      <c r="F241" s="98"/>
      <c r="G241" s="98"/>
    </row>
    <row r="242" spans="1:7" x14ac:dyDescent="0.25">
      <c r="A242" s="72" t="s">
        <v>1043</v>
      </c>
      <c r="B242" s="72" t="s">
        <v>105</v>
      </c>
      <c r="C242" s="212" t="s">
        <v>162</v>
      </c>
      <c r="D242" s="212" t="s">
        <v>162</v>
      </c>
      <c r="F242" s="96" t="str">
        <f>IF($C$250=0,"",IF(C242="[Mark as ND1 if not relevant]","",C242/$C$250))</f>
        <v/>
      </c>
      <c r="G242" s="96" t="str">
        <f>IF($D$250=0,"",IF(D242="[Mark as ND1 if not relevant]","",D242/$D$250))</f>
        <v/>
      </c>
    </row>
    <row r="243" spans="1:7" x14ac:dyDescent="0.25">
      <c r="A243" s="72" t="s">
        <v>1044</v>
      </c>
      <c r="B243" s="72" t="s">
        <v>106</v>
      </c>
      <c r="C243" s="212" t="s">
        <v>162</v>
      </c>
      <c r="D243" s="212" t="s">
        <v>162</v>
      </c>
      <c r="F243" s="96" t="str">
        <f>IF($C$250=0,"",IF(C243="[Mark as ND1 if not relevant]","",C243/$C$250))</f>
        <v/>
      </c>
      <c r="G243" s="96" t="str">
        <f t="shared" ref="G243:G249" si="5">IF($D$250=0,"",IF(D243="[Mark as ND1 if not relevant]","",D243/$D$250))</f>
        <v/>
      </c>
    </row>
    <row r="244" spans="1:7" x14ac:dyDescent="0.25">
      <c r="A244" s="72" t="s">
        <v>1045</v>
      </c>
      <c r="B244" s="72" t="s">
        <v>107</v>
      </c>
      <c r="C244" s="212" t="s">
        <v>162</v>
      </c>
      <c r="D244" s="212" t="s">
        <v>162</v>
      </c>
      <c r="F244" s="96" t="str">
        <f t="shared" ref="F244:F249" si="6">IF($C$250=0,"",IF(C244="[Mark as ND1 if not relevant]","",C244/$C$250))</f>
        <v/>
      </c>
      <c r="G244" s="96" t="str">
        <f t="shared" si="5"/>
        <v/>
      </c>
    </row>
    <row r="245" spans="1:7" x14ac:dyDescent="0.25">
      <c r="A245" s="72" t="s">
        <v>1046</v>
      </c>
      <c r="B245" s="72" t="s">
        <v>108</v>
      </c>
      <c r="C245" s="212" t="s">
        <v>162</v>
      </c>
      <c r="D245" s="212" t="s">
        <v>162</v>
      </c>
      <c r="F245" s="96" t="str">
        <f t="shared" si="6"/>
        <v/>
      </c>
      <c r="G245" s="96" t="str">
        <f t="shared" si="5"/>
        <v/>
      </c>
    </row>
    <row r="246" spans="1:7" x14ac:dyDescent="0.25">
      <c r="A246" s="72" t="s">
        <v>1047</v>
      </c>
      <c r="B246" s="72" t="s">
        <v>109</v>
      </c>
      <c r="C246" s="212" t="s">
        <v>162</v>
      </c>
      <c r="D246" s="212" t="s">
        <v>162</v>
      </c>
      <c r="F246" s="96" t="str">
        <f>IF($C$250=0,"",IF(C246="[Mark as ND1 if not relevant]","",C246/$C$250))</f>
        <v/>
      </c>
      <c r="G246" s="96" t="str">
        <f>IF($D$250=0,"",IF(D246="[Mark as ND1 if not relevant]","",D246/$D$250))</f>
        <v/>
      </c>
    </row>
    <row r="247" spans="1:7" x14ac:dyDescent="0.25">
      <c r="A247" s="72" t="s">
        <v>1048</v>
      </c>
      <c r="B247" s="72" t="s">
        <v>110</v>
      </c>
      <c r="C247" s="212" t="s">
        <v>162</v>
      </c>
      <c r="D247" s="212" t="s">
        <v>162</v>
      </c>
      <c r="F247" s="96" t="str">
        <f t="shared" si="6"/>
        <v/>
      </c>
      <c r="G247" s="96" t="str">
        <f t="shared" si="5"/>
        <v/>
      </c>
    </row>
    <row r="248" spans="1:7" x14ac:dyDescent="0.25">
      <c r="A248" s="72" t="s">
        <v>1049</v>
      </c>
      <c r="B248" s="72" t="s">
        <v>111</v>
      </c>
      <c r="C248" s="212" t="s">
        <v>162</v>
      </c>
      <c r="D248" s="212" t="s">
        <v>162</v>
      </c>
      <c r="F248" s="96" t="str">
        <f t="shared" si="6"/>
        <v/>
      </c>
      <c r="G248" s="96" t="str">
        <f t="shared" si="5"/>
        <v/>
      </c>
    </row>
    <row r="249" spans="1:7" x14ac:dyDescent="0.25">
      <c r="A249" s="72" t="s">
        <v>1050</v>
      </c>
      <c r="B249" s="72" t="s">
        <v>112</v>
      </c>
      <c r="C249" s="212" t="s">
        <v>162</v>
      </c>
      <c r="D249" s="212" t="s">
        <v>162</v>
      </c>
      <c r="F249" s="96" t="str">
        <f t="shared" si="6"/>
        <v/>
      </c>
      <c r="G249" s="96" t="str">
        <f t="shared" si="5"/>
        <v/>
      </c>
    </row>
    <row r="250" spans="1:7" outlineLevel="1" x14ac:dyDescent="0.25">
      <c r="A250" s="72" t="s">
        <v>1051</v>
      </c>
      <c r="B250" s="88" t="s">
        <v>28</v>
      </c>
      <c r="C250" s="183">
        <f>SUM(C242:C249)</f>
        <v>0</v>
      </c>
      <c r="D250" s="184">
        <f>SUM(D242:D249)</f>
        <v>0</v>
      </c>
      <c r="F250" s="90">
        <f>SUM(F242:F249)</f>
        <v>0</v>
      </c>
      <c r="G250" s="90">
        <f>SUM(G242:G249)</f>
        <v>0</v>
      </c>
    </row>
    <row r="251" spans="1:7" outlineLevel="1" x14ac:dyDescent="0.25">
      <c r="A251" s="72" t="s">
        <v>1052</v>
      </c>
      <c r="B251" s="79" t="s">
        <v>113</v>
      </c>
      <c r="C251" s="213"/>
      <c r="D251" s="214"/>
      <c r="F251" s="96" t="str">
        <f t="shared" ref="F251:F256" si="7">IF($C$250=0,"",IF(C251="[for completion]","",C251/$C$250))</f>
        <v/>
      </c>
      <c r="G251" s="96" t="str">
        <f t="shared" ref="G251:G255" si="8">IF($D$250=0,"",IF(D251="[for completion]","",D251/$D$250))</f>
        <v/>
      </c>
    </row>
    <row r="252" spans="1:7" outlineLevel="1" x14ac:dyDescent="0.25">
      <c r="A252" s="72" t="s">
        <v>1053</v>
      </c>
      <c r="B252" s="79" t="s">
        <v>114</v>
      </c>
      <c r="C252" s="213"/>
      <c r="D252" s="214"/>
      <c r="F252" s="96" t="str">
        <f t="shared" si="7"/>
        <v/>
      </c>
      <c r="G252" s="96" t="str">
        <f t="shared" si="8"/>
        <v/>
      </c>
    </row>
    <row r="253" spans="1:7" outlineLevel="1" x14ac:dyDescent="0.25">
      <c r="A253" s="72" t="s">
        <v>1054</v>
      </c>
      <c r="B253" s="79" t="s">
        <v>115</v>
      </c>
      <c r="C253" s="213"/>
      <c r="D253" s="214"/>
      <c r="F253" s="96" t="str">
        <f t="shared" si="7"/>
        <v/>
      </c>
      <c r="G253" s="96" t="str">
        <f t="shared" si="8"/>
        <v/>
      </c>
    </row>
    <row r="254" spans="1:7" outlineLevel="1" x14ac:dyDescent="0.25">
      <c r="A254" s="72" t="s">
        <v>1055</v>
      </c>
      <c r="B254" s="79" t="s">
        <v>116</v>
      </c>
      <c r="C254" s="213"/>
      <c r="D254" s="214"/>
      <c r="F254" s="96" t="str">
        <f>IF($C$250=0,"",IF(C254="[for completion]","",C254/$C$250))</f>
        <v/>
      </c>
      <c r="G254" s="96" t="str">
        <f t="shared" si="8"/>
        <v/>
      </c>
    </row>
    <row r="255" spans="1:7" outlineLevel="1" x14ac:dyDescent="0.25">
      <c r="A255" s="72" t="s">
        <v>1056</v>
      </c>
      <c r="B255" s="79" t="s">
        <v>117</v>
      </c>
      <c r="C255" s="213"/>
      <c r="D255" s="214"/>
      <c r="F255" s="96" t="str">
        <f t="shared" si="7"/>
        <v/>
      </c>
      <c r="G255" s="96" t="str">
        <f t="shared" si="8"/>
        <v/>
      </c>
    </row>
    <row r="256" spans="1:7" outlineLevel="1" x14ac:dyDescent="0.25">
      <c r="A256" s="72" t="s">
        <v>1057</v>
      </c>
      <c r="B256" s="79" t="s">
        <v>118</v>
      </c>
      <c r="C256" s="213"/>
      <c r="D256" s="214"/>
      <c r="F256" s="96" t="str">
        <f t="shared" si="7"/>
        <v/>
      </c>
      <c r="G256" s="96" t="str">
        <f>IF($D$250=0,"",IF(D256="[for completion]","",D256/$D$250))</f>
        <v/>
      </c>
    </row>
    <row r="257" spans="1:14" outlineLevel="1" x14ac:dyDescent="0.25">
      <c r="A257" s="72" t="s">
        <v>1058</v>
      </c>
      <c r="B257" s="79"/>
      <c r="F257" s="76"/>
      <c r="G257" s="76"/>
    </row>
    <row r="258" spans="1:14" outlineLevel="1" x14ac:dyDescent="0.25">
      <c r="A258" s="72" t="s">
        <v>1059</v>
      </c>
      <c r="B258" s="79"/>
      <c r="F258" s="76"/>
      <c r="G258" s="76"/>
    </row>
    <row r="259" spans="1:14" ht="15" customHeight="1" x14ac:dyDescent="0.25">
      <c r="A259" s="72" t="s">
        <v>1060</v>
      </c>
      <c r="B259" s="79"/>
      <c r="F259" s="76"/>
      <c r="G259" s="76"/>
    </row>
    <row r="260" spans="1:14" x14ac:dyDescent="0.25">
      <c r="A260" s="108"/>
      <c r="B260" s="108" t="s">
        <v>120</v>
      </c>
      <c r="C260" s="108" t="s">
        <v>52</v>
      </c>
      <c r="D260" s="108"/>
      <c r="E260" s="108"/>
      <c r="F260" s="108"/>
      <c r="G260" s="108"/>
    </row>
    <row r="261" spans="1:14" x14ac:dyDescent="0.25">
      <c r="A261" s="119" t="s">
        <v>1061</v>
      </c>
      <c r="B261" s="119" t="s">
        <v>121</v>
      </c>
      <c r="C261" s="215" t="s">
        <v>168</v>
      </c>
      <c r="D261" s="119"/>
      <c r="E261" s="180"/>
      <c r="F261" s="180"/>
      <c r="G261" s="180"/>
    </row>
    <row r="262" spans="1:14" x14ac:dyDescent="0.25">
      <c r="A262" s="119" t="s">
        <v>1062</v>
      </c>
      <c r="B262" s="119" t="s">
        <v>122</v>
      </c>
      <c r="C262" s="215" t="s">
        <v>168</v>
      </c>
      <c r="D262" s="119"/>
      <c r="E262" s="180"/>
      <c r="F262" s="180"/>
      <c r="G262" s="116"/>
    </row>
    <row r="263" spans="1:14" x14ac:dyDescent="0.25">
      <c r="A263" s="119" t="s">
        <v>1063</v>
      </c>
      <c r="B263" s="119" t="s">
        <v>123</v>
      </c>
      <c r="C263" s="215" t="s">
        <v>168</v>
      </c>
      <c r="D263" s="119"/>
      <c r="E263" s="180"/>
      <c r="F263" s="180"/>
      <c r="G263" s="116"/>
      <c r="J263" s="72"/>
      <c r="K263" s="72"/>
      <c r="L263" s="67"/>
      <c r="M263" s="67"/>
      <c r="N263" s="67"/>
    </row>
    <row r="264" spans="1:14" x14ac:dyDescent="0.25">
      <c r="A264" s="119" t="s">
        <v>1064</v>
      </c>
      <c r="B264" s="191" t="s">
        <v>816</v>
      </c>
      <c r="C264" s="215" t="s">
        <v>168</v>
      </c>
      <c r="D264" s="119"/>
      <c r="E264" s="180"/>
      <c r="F264" s="180"/>
      <c r="G264" s="116"/>
      <c r="H264" s="67"/>
      <c r="I264" s="72"/>
    </row>
    <row r="265" spans="1:14" outlineLevel="1" x14ac:dyDescent="0.25">
      <c r="A265" s="119" t="s">
        <v>1065</v>
      </c>
      <c r="B265" s="122" t="s">
        <v>305</v>
      </c>
      <c r="C265" s="215" t="s">
        <v>168</v>
      </c>
      <c r="D265" s="120"/>
      <c r="E265" s="120"/>
      <c r="F265" s="181"/>
      <c r="G265" s="181"/>
    </row>
    <row r="266" spans="1:14" outlineLevel="1" x14ac:dyDescent="0.25">
      <c r="A266" s="119" t="s">
        <v>1066</v>
      </c>
      <c r="B266" s="119" t="s">
        <v>27</v>
      </c>
      <c r="C266" s="215" t="s">
        <v>168</v>
      </c>
      <c r="D266" s="119"/>
      <c r="E266" s="180"/>
      <c r="F266" s="180"/>
      <c r="G266" s="116"/>
    </row>
    <row r="267" spans="1:14" outlineLevel="1" x14ac:dyDescent="0.25">
      <c r="A267" s="119" t="s">
        <v>1067</v>
      </c>
      <c r="B267" s="182" t="s">
        <v>124</v>
      </c>
      <c r="C267" s="216"/>
      <c r="D267" s="119"/>
      <c r="E267" s="180"/>
      <c r="F267" s="180"/>
      <c r="G267" s="116"/>
    </row>
    <row r="268" spans="1:14" outlineLevel="1" x14ac:dyDescent="0.25">
      <c r="A268" s="119" t="s">
        <v>1068</v>
      </c>
      <c r="B268" s="182" t="s">
        <v>125</v>
      </c>
      <c r="C268" s="215"/>
      <c r="D268" s="119"/>
      <c r="E268" s="180"/>
      <c r="F268" s="180"/>
      <c r="G268" s="116"/>
    </row>
    <row r="269" spans="1:14" outlineLevel="1" x14ac:dyDescent="0.25">
      <c r="A269" s="119" t="s">
        <v>1069</v>
      </c>
      <c r="B269" s="182" t="s">
        <v>126</v>
      </c>
      <c r="C269" s="215"/>
      <c r="D269" s="119"/>
      <c r="E269" s="180"/>
      <c r="F269" s="180"/>
      <c r="G269" s="116"/>
    </row>
    <row r="270" spans="1:14" outlineLevel="1" x14ac:dyDescent="0.25">
      <c r="A270" s="119" t="s">
        <v>1070</v>
      </c>
      <c r="B270" s="182" t="s">
        <v>127</v>
      </c>
      <c r="C270" s="215"/>
      <c r="D270" s="119"/>
      <c r="E270" s="180"/>
      <c r="F270" s="180"/>
      <c r="G270" s="116"/>
    </row>
    <row r="271" spans="1:14" outlineLevel="1" x14ac:dyDescent="0.25">
      <c r="A271" s="119" t="s">
        <v>1071</v>
      </c>
      <c r="B271" s="217" t="s">
        <v>29</v>
      </c>
      <c r="C271" s="215"/>
      <c r="D271" s="119"/>
      <c r="E271" s="180"/>
      <c r="F271" s="180"/>
      <c r="G271" s="116"/>
    </row>
    <row r="272" spans="1:14" outlineLevel="1" x14ac:dyDescent="0.25">
      <c r="A272" s="119" t="s">
        <v>1072</v>
      </c>
      <c r="B272" s="217" t="s">
        <v>29</v>
      </c>
      <c r="C272" s="215"/>
      <c r="D272" s="119"/>
      <c r="E272" s="180"/>
      <c r="F272" s="180"/>
      <c r="G272" s="116"/>
    </row>
    <row r="273" spans="1:9" outlineLevel="1" x14ac:dyDescent="0.25">
      <c r="A273" s="119" t="s">
        <v>1073</v>
      </c>
      <c r="B273" s="217" t="s">
        <v>29</v>
      </c>
      <c r="C273" s="215"/>
      <c r="D273" s="119"/>
      <c r="E273" s="180"/>
      <c r="F273" s="180"/>
      <c r="G273" s="116"/>
    </row>
    <row r="274" spans="1:9" outlineLevel="1" x14ac:dyDescent="0.25">
      <c r="A274" s="119" t="s">
        <v>1074</v>
      </c>
      <c r="B274" s="217" t="s">
        <v>29</v>
      </c>
      <c r="C274" s="215"/>
      <c r="D274" s="119"/>
      <c r="E274" s="180"/>
      <c r="F274" s="180"/>
      <c r="G274" s="116"/>
    </row>
    <row r="275" spans="1:9" outlineLevel="1" x14ac:dyDescent="0.25">
      <c r="A275" s="119" t="s">
        <v>1075</v>
      </c>
      <c r="B275" s="217" t="s">
        <v>29</v>
      </c>
      <c r="C275" s="215"/>
      <c r="D275" s="119"/>
      <c r="E275" s="180"/>
      <c r="F275" s="180"/>
      <c r="G275" s="116"/>
    </row>
    <row r="276" spans="1:9" ht="15" customHeight="1" x14ac:dyDescent="0.25">
      <c r="A276" s="119" t="s">
        <v>1076</v>
      </c>
      <c r="B276" s="217" t="s">
        <v>29</v>
      </c>
      <c r="C276" s="215"/>
      <c r="D276" s="119"/>
      <c r="E276" s="180"/>
      <c r="F276" s="180"/>
      <c r="G276" s="116"/>
    </row>
    <row r="277" spans="1:9" x14ac:dyDescent="0.25">
      <c r="A277" s="108"/>
      <c r="B277" s="108" t="s">
        <v>128</v>
      </c>
      <c r="C277" s="108" t="s">
        <v>52</v>
      </c>
      <c r="D277" s="108"/>
      <c r="E277" s="108"/>
      <c r="F277" s="108"/>
      <c r="G277" s="108"/>
    </row>
    <row r="278" spans="1:9" x14ac:dyDescent="0.25">
      <c r="A278" s="119" t="s">
        <v>1077</v>
      </c>
      <c r="B278" s="119" t="s">
        <v>306</v>
      </c>
      <c r="C278" s="212" t="s">
        <v>168</v>
      </c>
      <c r="D278" s="119"/>
      <c r="E278" s="116"/>
      <c r="F278" s="116"/>
      <c r="G278" s="116"/>
    </row>
    <row r="279" spans="1:9" x14ac:dyDescent="0.25">
      <c r="A279" s="119" t="s">
        <v>1078</v>
      </c>
      <c r="B279" s="119" t="s">
        <v>129</v>
      </c>
      <c r="C279" s="212" t="s">
        <v>168</v>
      </c>
      <c r="D279" s="119"/>
      <c r="E279" s="116"/>
      <c r="F279" s="116"/>
      <c r="G279" s="116"/>
    </row>
    <row r="280" spans="1:9" outlineLevel="1" x14ac:dyDescent="0.25">
      <c r="A280" s="119" t="s">
        <v>1079</v>
      </c>
      <c r="B280" s="119" t="s">
        <v>27</v>
      </c>
      <c r="C280" s="212" t="s">
        <v>168</v>
      </c>
      <c r="D280" s="119"/>
      <c r="E280" s="116"/>
      <c r="F280" s="116"/>
      <c r="G280" s="116"/>
    </row>
    <row r="281" spans="1:9" outlineLevel="1" x14ac:dyDescent="0.25">
      <c r="A281" s="119" t="s">
        <v>1080</v>
      </c>
      <c r="B281" s="119"/>
      <c r="C281" s="179"/>
      <c r="D281" s="119"/>
      <c r="E281" s="116"/>
      <c r="F281" s="116"/>
      <c r="G281" s="116"/>
    </row>
    <row r="282" spans="1:9" outlineLevel="1" x14ac:dyDescent="0.25">
      <c r="A282" s="119" t="s">
        <v>1081</v>
      </c>
      <c r="B282" s="119"/>
      <c r="C282" s="179"/>
      <c r="D282" s="119"/>
      <c r="E282" s="116"/>
      <c r="F282" s="116"/>
      <c r="G282" s="116"/>
    </row>
    <row r="283" spans="1:9" customFormat="1" x14ac:dyDescent="0.25">
      <c r="A283" s="119" t="s">
        <v>1082</v>
      </c>
      <c r="B283" s="119"/>
      <c r="C283" s="179"/>
      <c r="D283" s="119"/>
      <c r="E283" s="116"/>
      <c r="F283" s="116"/>
      <c r="G283" s="116"/>
      <c r="H283" s="68"/>
      <c r="I283" s="68"/>
    </row>
    <row r="284" spans="1:9" customFormat="1" x14ac:dyDescent="0.25">
      <c r="A284" s="119" t="s">
        <v>1083</v>
      </c>
      <c r="B284" s="119"/>
      <c r="C284" s="179"/>
      <c r="D284" s="119"/>
      <c r="E284" s="116"/>
      <c r="F284" s="116"/>
      <c r="G284" s="116"/>
    </row>
    <row r="285" spans="1:9" customFormat="1" x14ac:dyDescent="0.25">
      <c r="A285" s="119" t="s">
        <v>1084</v>
      </c>
      <c r="B285" s="119"/>
      <c r="C285" s="179"/>
      <c r="D285" s="119"/>
      <c r="E285" s="116"/>
      <c r="F285" s="116"/>
      <c r="G285" s="116"/>
    </row>
    <row r="286" spans="1:9" customFormat="1" x14ac:dyDescent="0.25">
      <c r="A286" s="119" t="s">
        <v>1085</v>
      </c>
      <c r="B286" s="119"/>
      <c r="C286" s="179"/>
      <c r="D286" s="119"/>
      <c r="E286" s="116"/>
      <c r="F286" s="116"/>
      <c r="G286" s="116"/>
    </row>
    <row r="287" spans="1:9" customFormat="1" x14ac:dyDescent="0.25">
      <c r="A287" s="108"/>
      <c r="B287" s="108" t="s">
        <v>662</v>
      </c>
      <c r="C287" s="108" t="s">
        <v>26</v>
      </c>
      <c r="D287" s="108" t="s">
        <v>326</v>
      </c>
      <c r="E287" s="108"/>
      <c r="F287" s="108" t="s">
        <v>52</v>
      </c>
      <c r="G287" s="108" t="s">
        <v>333</v>
      </c>
    </row>
    <row r="288" spans="1:9" customFormat="1" x14ac:dyDescent="0.25">
      <c r="A288" s="119" t="s">
        <v>1086</v>
      </c>
      <c r="B288" s="218" t="s">
        <v>1572</v>
      </c>
      <c r="C288" s="213">
        <v>14.8609710582595</v>
      </c>
      <c r="D288" s="214">
        <v>4</v>
      </c>
      <c r="E288" s="124"/>
      <c r="F288" s="96">
        <f>IF($C$306=0,"",IF(C288="[Mark as ND1 if not relevant]","",C288/$C$306))</f>
        <v>1.9199942098228721E-3</v>
      </c>
      <c r="G288" s="96">
        <f>IF($D$306=0,"",IF(D288="[Mark as ND1 if not relevant]","",D288/$D$306))</f>
        <v>1.1897679952409281E-3</v>
      </c>
    </row>
    <row r="289" spans="1:7" customFormat="1" x14ac:dyDescent="0.25">
      <c r="A289" s="119" t="s">
        <v>1087</v>
      </c>
      <c r="B289" s="218" t="s">
        <v>1573</v>
      </c>
      <c r="C289" s="213">
        <v>276.34442510416301</v>
      </c>
      <c r="D289" s="214">
        <v>43</v>
      </c>
      <c r="E289" s="124"/>
      <c r="F289" s="96">
        <f t="shared" ref="F289:F305" si="9">IF($C$306=0,"",IF(C289="[Mark as ND1 if not relevant]","",C289/$C$306))</f>
        <v>3.5702895459306827E-2</v>
      </c>
      <c r="G289" s="96">
        <f t="shared" ref="G289:G305" si="10">IF($D$306=0,"",IF(D289="[Mark as ND1 if not relevant]","",D289/$D$306))</f>
        <v>1.2790005948839975E-2</v>
      </c>
    </row>
    <row r="290" spans="1:7" customFormat="1" x14ac:dyDescent="0.25">
      <c r="A290" s="119" t="s">
        <v>1088</v>
      </c>
      <c r="B290" s="218" t="s">
        <v>1574</v>
      </c>
      <c r="C290" s="213">
        <v>302.82246280112702</v>
      </c>
      <c r="D290" s="214">
        <v>103</v>
      </c>
      <c r="E290" s="124"/>
      <c r="F290" s="96">
        <f t="shared" si="9"/>
        <v>3.9123780868903793E-2</v>
      </c>
      <c r="G290" s="96">
        <f t="shared" si="10"/>
        <v>3.0636525877453896E-2</v>
      </c>
    </row>
    <row r="291" spans="1:7" customFormat="1" x14ac:dyDescent="0.25">
      <c r="A291" s="119" t="s">
        <v>1089</v>
      </c>
      <c r="B291" s="218" t="s">
        <v>1575</v>
      </c>
      <c r="C291" s="213">
        <v>446.68675414930101</v>
      </c>
      <c r="D291" s="214">
        <v>156</v>
      </c>
      <c r="E291" s="124"/>
      <c r="F291" s="96">
        <f t="shared" si="9"/>
        <v>5.7710628612964679E-2</v>
      </c>
      <c r="G291" s="96">
        <f t="shared" si="10"/>
        <v>4.6400951814396192E-2</v>
      </c>
    </row>
    <row r="292" spans="1:7" customFormat="1" x14ac:dyDescent="0.25">
      <c r="A292" s="119" t="s">
        <v>1090</v>
      </c>
      <c r="B292" s="218" t="s">
        <v>1576</v>
      </c>
      <c r="C292" s="213">
        <v>292.24700107991305</v>
      </c>
      <c r="D292" s="214">
        <v>86</v>
      </c>
      <c r="E292" s="124"/>
      <c r="F292" s="96">
        <f t="shared" si="9"/>
        <v>3.7757461993015183E-2</v>
      </c>
      <c r="G292" s="96">
        <f t="shared" si="10"/>
        <v>2.5580011897679951E-2</v>
      </c>
    </row>
    <row r="293" spans="1:7" customFormat="1" x14ac:dyDescent="0.25">
      <c r="A293" s="119" t="s">
        <v>1091</v>
      </c>
      <c r="B293" s="218" t="s">
        <v>1567</v>
      </c>
      <c r="C293" s="213">
        <v>159.94449604258799</v>
      </c>
      <c r="D293" s="214">
        <v>51</v>
      </c>
      <c r="E293" s="124"/>
      <c r="F293" s="96">
        <f t="shared" si="9"/>
        <v>2.0664363391255575E-2</v>
      </c>
      <c r="G293" s="96">
        <f t="shared" si="10"/>
        <v>1.5169541939321832E-2</v>
      </c>
    </row>
    <row r="294" spans="1:7" customFormat="1" x14ac:dyDescent="0.25">
      <c r="A294" s="119" t="s">
        <v>1092</v>
      </c>
      <c r="B294" s="218" t="s">
        <v>1577</v>
      </c>
      <c r="C294" s="213">
        <v>28.129929866174102</v>
      </c>
      <c r="D294" s="214">
        <v>21</v>
      </c>
      <c r="E294" s="124"/>
      <c r="F294" s="96">
        <f t="shared" si="9"/>
        <v>3.6343050702437249E-3</v>
      </c>
      <c r="G294" s="96">
        <f>IF($D$306=0,"",IF(D294="[Mark as ND1 if not relevant]","",D294/$D$306))</f>
        <v>6.246281975014872E-3</v>
      </c>
    </row>
    <row r="295" spans="1:7" customFormat="1" x14ac:dyDescent="0.25">
      <c r="A295" s="119" t="s">
        <v>1093</v>
      </c>
      <c r="B295" s="218" t="s">
        <v>1578</v>
      </c>
      <c r="C295" s="213">
        <v>24.329197232472502</v>
      </c>
      <c r="D295" s="214">
        <v>11</v>
      </c>
      <c r="E295" s="124"/>
      <c r="F295" s="96">
        <f t="shared" si="9"/>
        <v>3.143261475502577E-3</v>
      </c>
      <c r="G295" s="96">
        <f t="shared" si="10"/>
        <v>3.2718619869125522E-3</v>
      </c>
    </row>
    <row r="296" spans="1:7" customFormat="1" x14ac:dyDescent="0.25">
      <c r="A296" s="119" t="s">
        <v>1094</v>
      </c>
      <c r="B296" s="218"/>
      <c r="C296" s="213"/>
      <c r="D296" s="214"/>
      <c r="E296" s="124"/>
      <c r="F296" s="96">
        <f t="shared" si="9"/>
        <v>0</v>
      </c>
      <c r="G296" s="96">
        <f>IF($D$306=0,"",IF(D296="[Mark as ND1 if not relevant]","",D296/$D$306))</f>
        <v>0</v>
      </c>
    </row>
    <row r="297" spans="1:7" customFormat="1" x14ac:dyDescent="0.25">
      <c r="A297" s="119" t="s">
        <v>1095</v>
      </c>
      <c r="B297" s="218"/>
      <c r="C297" s="213"/>
      <c r="D297" s="214"/>
      <c r="E297" s="124"/>
      <c r="F297" s="96">
        <f t="shared" si="9"/>
        <v>0</v>
      </c>
      <c r="G297" s="96">
        <f t="shared" si="10"/>
        <v>0</v>
      </c>
    </row>
    <row r="298" spans="1:7" customFormat="1" x14ac:dyDescent="0.25">
      <c r="A298" s="119" t="s">
        <v>1096</v>
      </c>
      <c r="B298" s="218"/>
      <c r="C298" s="213"/>
      <c r="D298" s="214"/>
      <c r="E298" s="124"/>
      <c r="F298" s="96">
        <f t="shared" si="9"/>
        <v>0</v>
      </c>
      <c r="G298" s="96">
        <f t="shared" si="10"/>
        <v>0</v>
      </c>
    </row>
    <row r="299" spans="1:7" customFormat="1" x14ac:dyDescent="0.25">
      <c r="A299" s="119" t="s">
        <v>1097</v>
      </c>
      <c r="B299" s="218"/>
      <c r="C299" s="213"/>
      <c r="D299" s="214"/>
      <c r="E299" s="124"/>
      <c r="F299" s="96">
        <f t="shared" si="9"/>
        <v>0</v>
      </c>
      <c r="G299" s="96">
        <f t="shared" si="10"/>
        <v>0</v>
      </c>
    </row>
    <row r="300" spans="1:7" customFormat="1" x14ac:dyDescent="0.25">
      <c r="A300" s="119" t="s">
        <v>1098</v>
      </c>
      <c r="B300" s="218"/>
      <c r="C300" s="213"/>
      <c r="D300" s="214"/>
      <c r="E300" s="124"/>
      <c r="F300" s="96">
        <f t="shared" si="9"/>
        <v>0</v>
      </c>
      <c r="G300" s="96">
        <f>IF($D$306=0,"",IF(D300="[Mark as ND1 if not relevant]","",D300/$D$306))</f>
        <v>0</v>
      </c>
    </row>
    <row r="301" spans="1:7" customFormat="1" x14ac:dyDescent="0.25">
      <c r="A301" s="119" t="s">
        <v>1099</v>
      </c>
      <c r="B301" s="218"/>
      <c r="C301" s="213"/>
      <c r="D301" s="214"/>
      <c r="E301" s="124"/>
      <c r="F301" s="96">
        <f t="shared" si="9"/>
        <v>0</v>
      </c>
      <c r="G301" s="96">
        <f t="shared" si="10"/>
        <v>0</v>
      </c>
    </row>
    <row r="302" spans="1:7" customFormat="1" x14ac:dyDescent="0.25">
      <c r="A302" s="119" t="s">
        <v>1100</v>
      </c>
      <c r="B302" s="218"/>
      <c r="C302" s="213"/>
      <c r="D302" s="214"/>
      <c r="E302" s="124"/>
      <c r="F302" s="96">
        <f t="shared" si="9"/>
        <v>0</v>
      </c>
      <c r="G302" s="96">
        <f t="shared" si="10"/>
        <v>0</v>
      </c>
    </row>
    <row r="303" spans="1:7" customFormat="1" x14ac:dyDescent="0.25">
      <c r="A303" s="119" t="s">
        <v>1101</v>
      </c>
      <c r="B303" s="218"/>
      <c r="C303" s="213"/>
      <c r="D303" s="214"/>
      <c r="E303" s="124"/>
      <c r="F303" s="96">
        <f t="shared" si="9"/>
        <v>0</v>
      </c>
      <c r="G303" s="96">
        <f t="shared" si="10"/>
        <v>0</v>
      </c>
    </row>
    <row r="304" spans="1:7" customFormat="1" x14ac:dyDescent="0.25">
      <c r="A304" s="119" t="s">
        <v>1102</v>
      </c>
      <c r="B304" s="218"/>
      <c r="C304" s="213"/>
      <c r="D304" s="214"/>
      <c r="E304" s="124"/>
      <c r="F304" s="96">
        <f t="shared" si="9"/>
        <v>0</v>
      </c>
      <c r="G304" s="96">
        <f t="shared" si="10"/>
        <v>0</v>
      </c>
    </row>
    <row r="305" spans="1:7" customFormat="1" x14ac:dyDescent="0.25">
      <c r="A305" s="119" t="s">
        <v>1103</v>
      </c>
      <c r="B305" s="219" t="s">
        <v>736</v>
      </c>
      <c r="C305" s="213">
        <v>6194.7471975001099</v>
      </c>
      <c r="D305" s="214">
        <v>2887</v>
      </c>
      <c r="E305" s="124"/>
      <c r="F305" s="96">
        <f t="shared" si="9"/>
        <v>0.80034330891898475</v>
      </c>
      <c r="G305" s="96">
        <f t="shared" si="10"/>
        <v>0.85871505056513975</v>
      </c>
    </row>
    <row r="306" spans="1:7" customFormat="1" x14ac:dyDescent="0.25">
      <c r="A306" s="119" t="s">
        <v>1104</v>
      </c>
      <c r="B306" s="122" t="s">
        <v>28</v>
      </c>
      <c r="C306" s="183">
        <f>SUM(C288:C305)</f>
        <v>7740.1124348341082</v>
      </c>
      <c r="D306" s="184">
        <f>SUM(D288:D305)</f>
        <v>3362</v>
      </c>
      <c r="E306" s="124"/>
      <c r="F306" s="185">
        <f>SUM(F288:F305)</f>
        <v>1</v>
      </c>
      <c r="G306" s="185">
        <f>SUM(G288:G305)</f>
        <v>0.99999999999999989</v>
      </c>
    </row>
    <row r="307" spans="1:7" customFormat="1" x14ac:dyDescent="0.25">
      <c r="A307" s="119" t="s">
        <v>1105</v>
      </c>
      <c r="B307" s="122"/>
      <c r="C307" s="119"/>
      <c r="D307" s="119"/>
      <c r="E307" s="124"/>
      <c r="F307" s="124"/>
      <c r="G307" s="124"/>
    </row>
    <row r="308" spans="1:7" customFormat="1" x14ac:dyDescent="0.25">
      <c r="A308" s="119" t="s">
        <v>1106</v>
      </c>
      <c r="B308" s="122"/>
      <c r="C308" s="119"/>
      <c r="D308" s="119"/>
      <c r="E308" s="124"/>
      <c r="F308" s="124"/>
      <c r="G308" s="124"/>
    </row>
    <row r="309" spans="1:7" customFormat="1" x14ac:dyDescent="0.25">
      <c r="A309" s="119" t="s">
        <v>1107</v>
      </c>
      <c r="B309" s="122"/>
      <c r="C309" s="119"/>
      <c r="D309" s="119"/>
      <c r="E309" s="124"/>
      <c r="F309" s="124"/>
      <c r="G309" s="124"/>
    </row>
    <row r="310" spans="1:7" customFormat="1" x14ac:dyDescent="0.25">
      <c r="A310" s="108"/>
      <c r="B310" s="108" t="s">
        <v>817</v>
      </c>
      <c r="C310" s="108" t="s">
        <v>26</v>
      </c>
      <c r="D310" s="108" t="s">
        <v>326</v>
      </c>
      <c r="E310" s="108"/>
      <c r="F310" s="108" t="s">
        <v>52</v>
      </c>
      <c r="G310" s="108" t="s">
        <v>333</v>
      </c>
    </row>
    <row r="311" spans="1:7" customFormat="1" x14ac:dyDescent="0.25">
      <c r="A311" s="119" t="s">
        <v>1108</v>
      </c>
      <c r="B311" s="218" t="s">
        <v>1582</v>
      </c>
      <c r="C311" s="213">
        <v>74.711899161902807</v>
      </c>
      <c r="D311" s="214">
        <v>3</v>
      </c>
      <c r="E311" s="124"/>
      <c r="F311" s="96">
        <f>IF($C$329=0,"",IF(C311="[Mark as ND1 if not relevant]","",C311/$C$329))</f>
        <v>9.65255993254884E-3</v>
      </c>
      <c r="G311" s="96">
        <f>IF($D$329=0,"",IF(D311="[Mark as ND1 if not relevant]","",D311/$D$329))</f>
        <v>8.92325996430696E-4</v>
      </c>
    </row>
    <row r="312" spans="1:7" customFormat="1" x14ac:dyDescent="0.25">
      <c r="A312" s="119" t="s">
        <v>1109</v>
      </c>
      <c r="B312" s="218" t="s">
        <v>1583</v>
      </c>
      <c r="C312" s="213">
        <v>85.164883725645311</v>
      </c>
      <c r="D312" s="214">
        <v>13</v>
      </c>
      <c r="E312" s="124"/>
      <c r="F312" s="96">
        <f t="shared" ref="F312:F328" si="11">IF($C$329=0,"",IF(C312="[Mark as ND1 if not relevant]","",C312/$C$329))</f>
        <v>1.1003055116145813E-2</v>
      </c>
      <c r="G312" s="96">
        <f t="shared" ref="G312:G328" si="12">IF($D$329=0,"",IF(D312="[Mark as ND1 if not relevant]","",D312/$D$329))</f>
        <v>3.8667459845330159E-3</v>
      </c>
    </row>
    <row r="313" spans="1:7" customFormat="1" x14ac:dyDescent="0.25">
      <c r="A313" s="119" t="s">
        <v>1110</v>
      </c>
      <c r="B313" s="218" t="s">
        <v>1584</v>
      </c>
      <c r="C313" s="213">
        <v>669.22706558317702</v>
      </c>
      <c r="D313" s="214">
        <v>94</v>
      </c>
      <c r="E313" s="124"/>
      <c r="F313" s="96">
        <f>IF($C$329=0,"",IF(C313="[Mark as ND1 if not relevant]","",C313/$C$329))</f>
        <v>8.6462189175875975E-2</v>
      </c>
      <c r="G313" s="96">
        <f t="shared" si="12"/>
        <v>2.7959547888161809E-2</v>
      </c>
    </row>
    <row r="314" spans="1:7" customFormat="1" x14ac:dyDescent="0.25">
      <c r="A314" s="119" t="s">
        <v>1111</v>
      </c>
      <c r="B314" s="218" t="s">
        <v>1585</v>
      </c>
      <c r="C314" s="213">
        <v>700.34339274623198</v>
      </c>
      <c r="D314" s="214">
        <v>155</v>
      </c>
      <c r="E314" s="124"/>
      <c r="F314" s="96">
        <f t="shared" si="11"/>
        <v>9.0482328085359637E-2</v>
      </c>
      <c r="G314" s="96">
        <f t="shared" si="12"/>
        <v>4.6103509815585961E-2</v>
      </c>
    </row>
    <row r="315" spans="1:7" customFormat="1" x14ac:dyDescent="0.25">
      <c r="A315" s="119" t="s">
        <v>1112</v>
      </c>
      <c r="B315" s="218" t="s">
        <v>1586</v>
      </c>
      <c r="C315" s="213">
        <v>690.25945585349496</v>
      </c>
      <c r="D315" s="214">
        <v>250</v>
      </c>
      <c r="E315" s="124"/>
      <c r="F315" s="96">
        <f t="shared" si="11"/>
        <v>8.9179512786791801E-2</v>
      </c>
      <c r="G315" s="96">
        <f t="shared" si="12"/>
        <v>7.4360499702557994E-2</v>
      </c>
    </row>
    <row r="316" spans="1:7" customFormat="1" x14ac:dyDescent="0.25">
      <c r="A316" s="119" t="s">
        <v>1113</v>
      </c>
      <c r="B316" s="218" t="s">
        <v>1587</v>
      </c>
      <c r="C316" s="213">
        <v>389.14688820678697</v>
      </c>
      <c r="D316" s="214">
        <v>145</v>
      </c>
      <c r="E316" s="124"/>
      <c r="F316" s="96">
        <f t="shared" si="11"/>
        <v>5.0276645395413717E-2</v>
      </c>
      <c r="G316" s="96">
        <f t="shared" si="12"/>
        <v>4.312908982748364E-2</v>
      </c>
    </row>
    <row r="317" spans="1:7" customFormat="1" x14ac:dyDescent="0.25">
      <c r="A317" s="119" t="s">
        <v>1114</v>
      </c>
      <c r="B317" s="218" t="s">
        <v>1588</v>
      </c>
      <c r="C317" s="213">
        <v>266.09165485244898</v>
      </c>
      <c r="D317" s="214">
        <v>84</v>
      </c>
      <c r="E317" s="124"/>
      <c r="F317" s="96">
        <f t="shared" si="11"/>
        <v>3.4378267382126459E-2</v>
      </c>
      <c r="G317" s="96">
        <f t="shared" si="12"/>
        <v>2.4985127900059488E-2</v>
      </c>
    </row>
    <row r="318" spans="1:7" customFormat="1" x14ac:dyDescent="0.25">
      <c r="A318" s="119" t="s">
        <v>1115</v>
      </c>
      <c r="B318" s="218" t="s">
        <v>1589</v>
      </c>
      <c r="C318" s="213">
        <v>61.193355071082898</v>
      </c>
      <c r="D318" s="214">
        <v>44</v>
      </c>
      <c r="E318" s="124"/>
      <c r="F318" s="96">
        <f t="shared" si="11"/>
        <v>7.9060033799618051E-3</v>
      </c>
      <c r="G318" s="96">
        <f t="shared" si="12"/>
        <v>1.3087447947650209E-2</v>
      </c>
    </row>
    <row r="319" spans="1:7" customFormat="1" x14ac:dyDescent="0.25">
      <c r="A319" s="119" t="s">
        <v>1116</v>
      </c>
      <c r="B319" s="218" t="s">
        <v>1590</v>
      </c>
      <c r="C319" s="213">
        <v>29.768559040542403</v>
      </c>
      <c r="D319" s="214">
        <v>19</v>
      </c>
      <c r="E319" s="124"/>
      <c r="F319" s="96">
        <f t="shared" si="11"/>
        <v>3.8460111905571316E-3</v>
      </c>
      <c r="G319" s="96">
        <f t="shared" si="12"/>
        <v>5.6513979773944083E-3</v>
      </c>
    </row>
    <row r="320" spans="1:7" customFormat="1" x14ac:dyDescent="0.25">
      <c r="A320" s="119" t="s">
        <v>1117</v>
      </c>
      <c r="B320" s="218"/>
      <c r="C320" s="213"/>
      <c r="D320" s="214"/>
      <c r="E320" s="124"/>
      <c r="F320" s="96">
        <f t="shared" si="11"/>
        <v>0</v>
      </c>
      <c r="G320" s="96">
        <f>IF($D$329=0,"",IF(D320="[Mark as ND1 if not relevant]","",D320/$D$329))</f>
        <v>0</v>
      </c>
    </row>
    <row r="321" spans="1:7" customFormat="1" x14ac:dyDescent="0.25">
      <c r="A321" s="119" t="s">
        <v>1118</v>
      </c>
      <c r="B321" s="218"/>
      <c r="C321" s="213"/>
      <c r="D321" s="214"/>
      <c r="E321" s="124"/>
      <c r="F321" s="96">
        <f t="shared" si="11"/>
        <v>0</v>
      </c>
      <c r="G321" s="96">
        <f t="shared" si="12"/>
        <v>0</v>
      </c>
    </row>
    <row r="322" spans="1:7" customFormat="1" x14ac:dyDescent="0.25">
      <c r="A322" s="119" t="s">
        <v>1119</v>
      </c>
      <c r="B322" s="218"/>
      <c r="C322" s="213"/>
      <c r="D322" s="214"/>
      <c r="E322" s="124"/>
      <c r="F322" s="96">
        <f t="shared" si="11"/>
        <v>0</v>
      </c>
      <c r="G322" s="96">
        <f t="shared" si="12"/>
        <v>0</v>
      </c>
    </row>
    <row r="323" spans="1:7" customFormat="1" x14ac:dyDescent="0.25">
      <c r="A323" s="119" t="s">
        <v>1120</v>
      </c>
      <c r="B323" s="218"/>
      <c r="C323" s="213"/>
      <c r="D323" s="214"/>
      <c r="E323" s="124"/>
      <c r="F323" s="96">
        <f t="shared" si="11"/>
        <v>0</v>
      </c>
      <c r="G323" s="96">
        <f t="shared" si="12"/>
        <v>0</v>
      </c>
    </row>
    <row r="324" spans="1:7" customFormat="1" x14ac:dyDescent="0.25">
      <c r="A324" s="119" t="s">
        <v>1121</v>
      </c>
      <c r="B324" s="218"/>
      <c r="C324" s="213"/>
      <c r="D324" s="214"/>
      <c r="E324" s="124"/>
      <c r="F324" s="96">
        <f t="shared" si="11"/>
        <v>0</v>
      </c>
      <c r="G324" s="96">
        <f t="shared" si="12"/>
        <v>0</v>
      </c>
    </row>
    <row r="325" spans="1:7" customFormat="1" x14ac:dyDescent="0.25">
      <c r="A325" s="119" t="s">
        <v>1122</v>
      </c>
      <c r="B325" s="218"/>
      <c r="C325" s="213"/>
      <c r="D325" s="214"/>
      <c r="E325" s="124"/>
      <c r="F325" s="96">
        <f t="shared" si="11"/>
        <v>0</v>
      </c>
      <c r="G325" s="96">
        <f t="shared" si="12"/>
        <v>0</v>
      </c>
    </row>
    <row r="326" spans="1:7" customFormat="1" x14ac:dyDescent="0.25">
      <c r="A326" s="119" t="s">
        <v>1123</v>
      </c>
      <c r="B326" s="218"/>
      <c r="C326" s="213"/>
      <c r="D326" s="214"/>
      <c r="E326" s="124"/>
      <c r="F326" s="96">
        <f t="shared" si="11"/>
        <v>0</v>
      </c>
      <c r="G326" s="96">
        <f t="shared" si="12"/>
        <v>0</v>
      </c>
    </row>
    <row r="327" spans="1:7" customFormat="1" x14ac:dyDescent="0.25">
      <c r="A327" s="119" t="s">
        <v>1124</v>
      </c>
      <c r="B327" s="218"/>
      <c r="C327" s="213"/>
      <c r="D327" s="214"/>
      <c r="E327" s="124"/>
      <c r="F327" s="96">
        <f t="shared" si="11"/>
        <v>0</v>
      </c>
      <c r="G327" s="96">
        <f t="shared" si="12"/>
        <v>0</v>
      </c>
    </row>
    <row r="328" spans="1:7" customFormat="1" x14ac:dyDescent="0.25">
      <c r="A328" s="119" t="s">
        <v>1125</v>
      </c>
      <c r="B328" s="122" t="s">
        <v>736</v>
      </c>
      <c r="C328" s="213">
        <v>4774.2052805928006</v>
      </c>
      <c r="D328" s="214">
        <v>2555</v>
      </c>
      <c r="E328" s="124"/>
      <c r="F328" s="96">
        <f t="shared" si="11"/>
        <v>0.61681342755521895</v>
      </c>
      <c r="G328" s="96">
        <f t="shared" si="12"/>
        <v>0.75996430696014272</v>
      </c>
    </row>
    <row r="329" spans="1:7" customFormat="1" x14ac:dyDescent="0.25">
      <c r="A329" s="119" t="s">
        <v>1126</v>
      </c>
      <c r="B329" s="122" t="s">
        <v>28</v>
      </c>
      <c r="C329" s="183">
        <f>SUM(C311:C328)</f>
        <v>7740.1124348341127</v>
      </c>
      <c r="D329" s="184">
        <f>SUM(D311:D328)</f>
        <v>3362</v>
      </c>
      <c r="E329" s="124"/>
      <c r="F329" s="185">
        <f>SUM(F311:F328)</f>
        <v>1</v>
      </c>
      <c r="G329" s="185">
        <f>SUM(G311:G328)</f>
        <v>1</v>
      </c>
    </row>
    <row r="330" spans="1:7" customFormat="1" x14ac:dyDescent="0.25">
      <c r="A330" s="119" t="s">
        <v>1127</v>
      </c>
      <c r="B330" s="122"/>
      <c r="C330" s="119"/>
      <c r="D330" s="119"/>
      <c r="E330" s="124"/>
      <c r="F330" s="124"/>
      <c r="G330" s="124"/>
    </row>
    <row r="331" spans="1:7" customFormat="1" x14ac:dyDescent="0.25">
      <c r="A331" s="119" t="s">
        <v>1128</v>
      </c>
      <c r="B331" s="122"/>
      <c r="C331" s="119"/>
      <c r="D331" s="119"/>
      <c r="E331" s="124"/>
      <c r="F331" s="124"/>
      <c r="G331" s="124"/>
    </row>
    <row r="332" spans="1:7" customFormat="1" x14ac:dyDescent="0.25">
      <c r="A332" s="119" t="s">
        <v>1129</v>
      </c>
      <c r="B332" s="122"/>
      <c r="C332" s="119"/>
      <c r="D332" s="119"/>
      <c r="E332" s="124"/>
      <c r="F332" s="124"/>
      <c r="G332" s="124"/>
    </row>
    <row r="333" spans="1:7" customFormat="1" x14ac:dyDescent="0.25">
      <c r="A333" s="108"/>
      <c r="B333" s="108" t="s">
        <v>818</v>
      </c>
      <c r="C333" s="108" t="s">
        <v>26</v>
      </c>
      <c r="D333" s="108" t="s">
        <v>326</v>
      </c>
      <c r="E333" s="108"/>
      <c r="F333" s="108" t="s">
        <v>52</v>
      </c>
      <c r="G333" s="108" t="s">
        <v>99</v>
      </c>
    </row>
    <row r="334" spans="1:7" customFormat="1" x14ac:dyDescent="0.25">
      <c r="A334" s="119" t="s">
        <v>1130</v>
      </c>
      <c r="B334" s="122" t="s">
        <v>318</v>
      </c>
      <c r="C334" s="213">
        <v>603.86441173926903</v>
      </c>
      <c r="D334" s="214">
        <v>511</v>
      </c>
      <c r="E334" s="124"/>
      <c r="F334" s="96">
        <f>IF($C$344=0,"",IF(C334="[Mark as ND1 if not relevant]","",C334/$C$344))</f>
        <v>7.8017524528661619E-2</v>
      </c>
      <c r="G334" s="96">
        <f>IF($D$344=0,"",IF(D334="[Mark as ND1 if not relevant]","",D334/$D$344))</f>
        <v>0.15199286139202856</v>
      </c>
    </row>
    <row r="335" spans="1:7" customFormat="1" x14ac:dyDescent="0.25">
      <c r="A335" s="119" t="s">
        <v>1131</v>
      </c>
      <c r="B335" s="122" t="s">
        <v>319</v>
      </c>
      <c r="C335" s="213">
        <v>562.40970480631199</v>
      </c>
      <c r="D335" s="214">
        <v>294</v>
      </c>
      <c r="E335" s="124"/>
      <c r="F335" s="96">
        <f t="shared" ref="F335:F343" si="13">IF($C$344=0,"",IF(C335="[Mark as ND1 if not relevant]","",C335/$C$344))</f>
        <v>7.2661697041402962E-2</v>
      </c>
      <c r="G335" s="96">
        <f t="shared" ref="G335:G343" si="14">IF($D$344=0,"",IF(D335="[Mark as ND1 if not relevant]","",D335/$D$344))</f>
        <v>8.7447947650208205E-2</v>
      </c>
    </row>
    <row r="336" spans="1:7" customFormat="1" x14ac:dyDescent="0.25">
      <c r="A336" s="119" t="s">
        <v>1132</v>
      </c>
      <c r="B336" s="122" t="s">
        <v>1550</v>
      </c>
      <c r="C336" s="213">
        <v>1067.20129765511</v>
      </c>
      <c r="D336" s="214">
        <v>874</v>
      </c>
      <c r="E336" s="124"/>
      <c r="F336" s="96">
        <f t="shared" si="13"/>
        <v>0.13787930170784174</v>
      </c>
      <c r="G336" s="96">
        <f t="shared" si="14"/>
        <v>0.25996430696014278</v>
      </c>
    </row>
    <row r="337" spans="1:7" customFormat="1" x14ac:dyDescent="0.25">
      <c r="A337" s="119" t="s">
        <v>1133</v>
      </c>
      <c r="B337" s="122" t="s">
        <v>320</v>
      </c>
      <c r="C337" s="213">
        <v>1170.95540324536</v>
      </c>
      <c r="D337" s="214">
        <v>518</v>
      </c>
      <c r="E337" s="124"/>
      <c r="F337" s="96">
        <f t="shared" si="13"/>
        <v>0.15128403018740597</v>
      </c>
      <c r="G337" s="96">
        <f t="shared" si="14"/>
        <v>0.15407495538370017</v>
      </c>
    </row>
    <row r="338" spans="1:7" customFormat="1" x14ac:dyDescent="0.25">
      <c r="A338" s="119" t="s">
        <v>1134</v>
      </c>
      <c r="B338" s="122" t="s">
        <v>321</v>
      </c>
      <c r="C338" s="213">
        <v>1082.2669733894502</v>
      </c>
      <c r="D338" s="214">
        <v>332</v>
      </c>
      <c r="E338" s="124"/>
      <c r="F338" s="96">
        <f>IF($C$344=0,"",IF(C338="[Mark as ND1 if not relevant]","",C338/$C$344))</f>
        <v>0.13982574316604818</v>
      </c>
      <c r="G338" s="96">
        <f t="shared" si="14"/>
        <v>9.8750743604997027E-2</v>
      </c>
    </row>
    <row r="339" spans="1:7" customFormat="1" x14ac:dyDescent="0.25">
      <c r="A339" s="119" t="s">
        <v>1135</v>
      </c>
      <c r="B339" s="122" t="s">
        <v>322</v>
      </c>
      <c r="C339" s="213">
        <v>745.75752351269193</v>
      </c>
      <c r="D339" s="214">
        <v>197</v>
      </c>
      <c r="E339" s="124"/>
      <c r="F339" s="96">
        <f t="shared" si="13"/>
        <v>9.6349701608523894E-2</v>
      </c>
      <c r="G339" s="96">
        <f t="shared" si="14"/>
        <v>5.8596073765615708E-2</v>
      </c>
    </row>
    <row r="340" spans="1:7" customFormat="1" x14ac:dyDescent="0.25">
      <c r="A340" s="119" t="s">
        <v>1136</v>
      </c>
      <c r="B340" s="122" t="s">
        <v>323</v>
      </c>
      <c r="C340" s="213">
        <v>512.72661653024795</v>
      </c>
      <c r="D340" s="214">
        <v>200</v>
      </c>
      <c r="E340" s="124"/>
      <c r="F340" s="96">
        <f t="shared" si="13"/>
        <v>6.6242786632237968E-2</v>
      </c>
      <c r="G340" s="96">
        <f t="shared" si="14"/>
        <v>5.9488399762046403E-2</v>
      </c>
    </row>
    <row r="341" spans="1:7" customFormat="1" x14ac:dyDescent="0.25">
      <c r="A341" s="119" t="s">
        <v>1137</v>
      </c>
      <c r="B341" s="122" t="s">
        <v>324</v>
      </c>
      <c r="C341" s="213">
        <v>107.301789773545</v>
      </c>
      <c r="D341" s="214">
        <v>23</v>
      </c>
      <c r="E341" s="124"/>
      <c r="F341" s="96">
        <f t="shared" si="13"/>
        <v>1.3863078950977116E-2</v>
      </c>
      <c r="G341" s="96">
        <f>IF($D$344=0,"",IF(D341="[Mark as ND1 if not relevant]","",D341/$D$344))</f>
        <v>6.8411659726353357E-3</v>
      </c>
    </row>
    <row r="342" spans="1:7" customFormat="1" x14ac:dyDescent="0.25">
      <c r="A342" s="119" t="s">
        <v>1138</v>
      </c>
      <c r="B342" s="122" t="s">
        <v>325</v>
      </c>
      <c r="C342" s="213">
        <v>1855.7087485613899</v>
      </c>
      <c r="D342" s="214">
        <v>107</v>
      </c>
      <c r="E342" s="124"/>
      <c r="F342" s="96">
        <f t="shared" si="13"/>
        <v>0.23975216951756881</v>
      </c>
      <c r="G342" s="96">
        <f t="shared" si="14"/>
        <v>3.1826293872694825E-2</v>
      </c>
    </row>
    <row r="343" spans="1:7" customFormat="1" x14ac:dyDescent="0.25">
      <c r="A343" s="119" t="s">
        <v>1139</v>
      </c>
      <c r="B343" s="119" t="s">
        <v>736</v>
      </c>
      <c r="C343" s="213">
        <v>31.919965620733702</v>
      </c>
      <c r="D343" s="214">
        <v>306</v>
      </c>
      <c r="F343" s="96">
        <f t="shared" si="13"/>
        <v>4.1239666593315865E-3</v>
      </c>
      <c r="G343" s="96">
        <f t="shared" si="14"/>
        <v>9.1017251635930996E-2</v>
      </c>
    </row>
    <row r="344" spans="1:7" customFormat="1" x14ac:dyDescent="0.25">
      <c r="A344" s="119" t="s">
        <v>1140</v>
      </c>
      <c r="B344" s="122" t="s">
        <v>28</v>
      </c>
      <c r="C344" s="183">
        <f>SUM(C334:C343)</f>
        <v>7740.1124348341109</v>
      </c>
      <c r="D344" s="184">
        <f>SUM(D334:D343)</f>
        <v>3362</v>
      </c>
      <c r="E344" s="124"/>
      <c r="F344" s="185">
        <f>SUM(F334:F343)</f>
        <v>0.99999999999999978</v>
      </c>
      <c r="G344" s="185">
        <f>SUM(G334:G343)</f>
        <v>1</v>
      </c>
    </row>
    <row r="345" spans="1:7" customFormat="1" x14ac:dyDescent="0.25">
      <c r="A345" s="119" t="s">
        <v>1141</v>
      </c>
      <c r="B345" s="122"/>
      <c r="C345" s="119"/>
      <c r="D345" s="119"/>
      <c r="E345" s="124"/>
      <c r="F345" s="124"/>
      <c r="G345" s="124"/>
    </row>
    <row r="346" spans="1:7" customFormat="1" x14ac:dyDescent="0.25">
      <c r="A346" s="108"/>
      <c r="B346" s="108" t="s">
        <v>819</v>
      </c>
      <c r="C346" s="108" t="s">
        <v>26</v>
      </c>
      <c r="D346" s="108" t="s">
        <v>326</v>
      </c>
      <c r="E346" s="108"/>
      <c r="F346" s="108" t="s">
        <v>52</v>
      </c>
      <c r="G346" s="108" t="s">
        <v>99</v>
      </c>
    </row>
    <row r="347" spans="1:7" customFormat="1" x14ac:dyDescent="0.25">
      <c r="A347" s="119" t="s">
        <v>1142</v>
      </c>
      <c r="B347" s="122" t="s">
        <v>737</v>
      </c>
      <c r="C347" s="213" t="s">
        <v>168</v>
      </c>
      <c r="D347" s="213" t="s">
        <v>168</v>
      </c>
      <c r="E347" s="124"/>
      <c r="F347" s="96" t="str">
        <f>IF($C$354=0,"",IF(C347="[Mark as ND1 if not relevant]","",C347/$C$354))</f>
        <v/>
      </c>
      <c r="G347" s="96" t="str">
        <f>IF($D$354=0,"",IF(D347="[Mark as ND1 if not relevant]","",D347/$D$354))</f>
        <v/>
      </c>
    </row>
    <row r="348" spans="1:7" customFormat="1" x14ac:dyDescent="0.25">
      <c r="A348" s="119" t="s">
        <v>1143</v>
      </c>
      <c r="B348" s="103" t="s">
        <v>738</v>
      </c>
      <c r="C348" s="213" t="s">
        <v>168</v>
      </c>
      <c r="D348" s="213" t="s">
        <v>168</v>
      </c>
      <c r="E348" s="124"/>
      <c r="F348" s="96" t="str">
        <f>IF($C$354=0,"",IF(C348="[Mark as ND1 if not relevant]","",C348/$C$354))</f>
        <v/>
      </c>
      <c r="G348" s="96" t="str">
        <f t="shared" ref="G348:G353" si="15">IF($D$354=0,"",IF(D348="[Mark as ND1 if not relevant]","",D348/$D$354))</f>
        <v/>
      </c>
    </row>
    <row r="349" spans="1:7" customFormat="1" x14ac:dyDescent="0.25">
      <c r="A349" s="119" t="s">
        <v>1144</v>
      </c>
      <c r="B349" s="122" t="s">
        <v>739</v>
      </c>
      <c r="C349" s="213" t="s">
        <v>168</v>
      </c>
      <c r="D349" s="213" t="s">
        <v>168</v>
      </c>
      <c r="E349" s="124"/>
      <c r="F349" s="96" t="str">
        <f t="shared" ref="F349:F353" si="16">IF($C$354=0,"",IF(C349="[Mark as ND1 if not relevant]","",C349/$C$354))</f>
        <v/>
      </c>
      <c r="G349" s="96" t="str">
        <f t="shared" si="15"/>
        <v/>
      </c>
    </row>
    <row r="350" spans="1:7" customFormat="1" x14ac:dyDescent="0.25">
      <c r="A350" s="119" t="s">
        <v>1145</v>
      </c>
      <c r="B350" s="122" t="s">
        <v>740</v>
      </c>
      <c r="C350" s="213" t="s">
        <v>168</v>
      </c>
      <c r="D350" s="213" t="s">
        <v>168</v>
      </c>
      <c r="E350" s="124"/>
      <c r="F350" s="96" t="str">
        <f t="shared" si="16"/>
        <v/>
      </c>
      <c r="G350" s="96" t="str">
        <f>IF($D$354=0,"",IF(D350="[Mark as ND1 if not relevant]","",D350/$D$354))</f>
        <v/>
      </c>
    </row>
    <row r="351" spans="1:7" customFormat="1" x14ac:dyDescent="0.25">
      <c r="A351" s="119" t="s">
        <v>1146</v>
      </c>
      <c r="B351" s="122" t="s">
        <v>741</v>
      </c>
      <c r="C351" s="213" t="s">
        <v>168</v>
      </c>
      <c r="D351" s="213" t="s">
        <v>168</v>
      </c>
      <c r="E351" s="124"/>
      <c r="F351" s="96" t="str">
        <f t="shared" si="16"/>
        <v/>
      </c>
      <c r="G351" s="96" t="str">
        <f t="shared" si="15"/>
        <v/>
      </c>
    </row>
    <row r="352" spans="1:7" customFormat="1" x14ac:dyDescent="0.25">
      <c r="A352" s="119" t="s">
        <v>1147</v>
      </c>
      <c r="B352" s="122" t="s">
        <v>742</v>
      </c>
      <c r="C352" s="213" t="s">
        <v>168</v>
      </c>
      <c r="D352" s="213" t="s">
        <v>168</v>
      </c>
      <c r="E352" s="124"/>
      <c r="F352" s="96" t="str">
        <f t="shared" si="16"/>
        <v/>
      </c>
      <c r="G352" s="96" t="str">
        <f t="shared" si="15"/>
        <v/>
      </c>
    </row>
    <row r="353" spans="1:7" customFormat="1" x14ac:dyDescent="0.25">
      <c r="A353" s="119" t="s">
        <v>1148</v>
      </c>
      <c r="B353" s="122" t="s">
        <v>327</v>
      </c>
      <c r="C353" s="213" t="s">
        <v>168</v>
      </c>
      <c r="D353" s="213" t="s">
        <v>168</v>
      </c>
      <c r="E353" s="124"/>
      <c r="F353" s="96" t="str">
        <f t="shared" si="16"/>
        <v/>
      </c>
      <c r="G353" s="96" t="str">
        <f t="shared" si="15"/>
        <v/>
      </c>
    </row>
    <row r="354" spans="1:7" customFormat="1" x14ac:dyDescent="0.25">
      <c r="A354" s="119" t="s">
        <v>1149</v>
      </c>
      <c r="B354" s="122" t="s">
        <v>28</v>
      </c>
      <c r="C354" s="183">
        <f>SUM(C347:C353)</f>
        <v>0</v>
      </c>
      <c r="D354" s="184">
        <f>SUM(D347:D353)</f>
        <v>0</v>
      </c>
      <c r="E354" s="124"/>
      <c r="F354" s="185">
        <f>SUM(F347:F353)</f>
        <v>0</v>
      </c>
      <c r="G354" s="185">
        <f>SUM(G347:G353)</f>
        <v>0</v>
      </c>
    </row>
    <row r="355" spans="1:7" customFormat="1" x14ac:dyDescent="0.25">
      <c r="A355" s="119" t="s">
        <v>1150</v>
      </c>
      <c r="B355" s="122"/>
      <c r="C355" s="119"/>
      <c r="D355" s="119"/>
      <c r="E355" s="124"/>
      <c r="F355" s="124"/>
      <c r="G355" s="124"/>
    </row>
    <row r="356" spans="1:7" customFormat="1" x14ac:dyDescent="0.25">
      <c r="A356" s="108"/>
      <c r="B356" s="108" t="s">
        <v>820</v>
      </c>
      <c r="C356" s="108" t="s">
        <v>26</v>
      </c>
      <c r="D356" s="108" t="s">
        <v>326</v>
      </c>
      <c r="E356" s="108"/>
      <c r="F356" s="108" t="s">
        <v>52</v>
      </c>
      <c r="G356" s="108" t="s">
        <v>99</v>
      </c>
    </row>
    <row r="357" spans="1:7" customFormat="1" x14ac:dyDescent="0.25">
      <c r="A357" s="119" t="s">
        <v>1151</v>
      </c>
      <c r="B357" s="122" t="s">
        <v>734</v>
      </c>
      <c r="C357" s="213">
        <v>563.42141249999997</v>
      </c>
      <c r="D357" s="214">
        <v>12</v>
      </c>
      <c r="E357" s="124"/>
      <c r="F357" s="96">
        <f>IF($C$361=0,"",IF(C357="[Mark as ND1 if not relevant]","",C357/$C$361))</f>
        <v>7.2792406730985068E-2</v>
      </c>
      <c r="G357" s="96">
        <f>IF($D$361=0,"",IF(D357="[Mark as ND1 if not relevant]","",D357/$D$361))</f>
        <v>3.569303985722784E-3</v>
      </c>
    </row>
    <row r="358" spans="1:7" customFormat="1" x14ac:dyDescent="0.25">
      <c r="A358" s="119" t="s">
        <v>1152</v>
      </c>
      <c r="B358" s="103" t="s">
        <v>735</v>
      </c>
      <c r="C358" s="213">
        <v>7144.7710567133799</v>
      </c>
      <c r="D358" s="214">
        <v>3044</v>
      </c>
      <c r="E358" s="124"/>
      <c r="F358" s="96">
        <f>IF($C$361=0,"",IF(C358="[Mark as ND1 if not relevant]","",C358/$C$361))</f>
        <v>0.92308362660968335</v>
      </c>
      <c r="G358" s="96">
        <f t="shared" ref="G358:G360" si="17">IF($D$361=0,"",IF(D358="[Mark as ND1 if not relevant]","",D358/$D$361))</f>
        <v>0.90541344437834625</v>
      </c>
    </row>
    <row r="359" spans="1:7" customFormat="1" x14ac:dyDescent="0.25">
      <c r="A359" s="119" t="s">
        <v>1153</v>
      </c>
      <c r="B359" s="122" t="s">
        <v>327</v>
      </c>
      <c r="C359" s="213">
        <v>0</v>
      </c>
      <c r="D359" s="214">
        <v>0</v>
      </c>
      <c r="E359" s="124"/>
      <c r="F359" s="96">
        <f t="shared" ref="F359:F360" si="18">IF($C$361=0,"",IF(C359="[Mark as ND1 if not relevant]","",C359/$C$361))</f>
        <v>0</v>
      </c>
      <c r="G359" s="96">
        <f>IF($D$361=0,"",IF(D359="[Mark as ND1 if not relevant]","",D359/$D$361))</f>
        <v>0</v>
      </c>
    </row>
    <row r="360" spans="1:7" customFormat="1" x14ac:dyDescent="0.25">
      <c r="A360" s="119" t="s">
        <v>1154</v>
      </c>
      <c r="B360" s="119" t="s">
        <v>736</v>
      </c>
      <c r="C360" s="213">
        <v>31.919965620733702</v>
      </c>
      <c r="D360" s="214">
        <v>306</v>
      </c>
      <c r="E360" s="124"/>
      <c r="F360" s="96">
        <f t="shared" si="18"/>
        <v>4.1239666593315856E-3</v>
      </c>
      <c r="G360" s="96">
        <f t="shared" si="17"/>
        <v>9.1017251635930996E-2</v>
      </c>
    </row>
    <row r="361" spans="1:7" customFormat="1" x14ac:dyDescent="0.25">
      <c r="A361" s="119" t="s">
        <v>1155</v>
      </c>
      <c r="B361" s="122" t="s">
        <v>28</v>
      </c>
      <c r="C361" s="201">
        <f>SUM(C357:C360)</f>
        <v>7740.1124348341136</v>
      </c>
      <c r="D361" s="195">
        <f>SUM(D357:D360)</f>
        <v>3362</v>
      </c>
      <c r="E361" s="124"/>
      <c r="F361" s="202">
        <f>SUM(F357:F360)</f>
        <v>1</v>
      </c>
      <c r="G361" s="202">
        <f>SUM(G357:G360)</f>
        <v>1</v>
      </c>
    </row>
    <row r="362" spans="1:7" customFormat="1" x14ac:dyDescent="0.25">
      <c r="A362" s="119" t="s">
        <v>1156</v>
      </c>
      <c r="B362" s="122"/>
      <c r="C362" s="179"/>
      <c r="D362" s="119"/>
      <c r="E362" s="124"/>
      <c r="F362" s="124"/>
      <c r="G362" s="124"/>
    </row>
    <row r="363" spans="1:7" customFormat="1" x14ac:dyDescent="0.25">
      <c r="A363" s="119" t="s">
        <v>1157</v>
      </c>
      <c r="B363" s="119"/>
      <c r="C363" s="179"/>
      <c r="D363" s="119"/>
      <c r="E363" s="116"/>
      <c r="F363" s="116"/>
      <c r="G363" s="116"/>
    </row>
    <row r="364" spans="1:7" customFormat="1" x14ac:dyDescent="0.25">
      <c r="A364" s="119" t="s">
        <v>1158</v>
      </c>
      <c r="B364" s="119"/>
      <c r="C364" s="179"/>
      <c r="D364" s="119"/>
      <c r="E364" s="116"/>
      <c r="F364" s="116"/>
      <c r="G364" s="116"/>
    </row>
    <row r="365" spans="1:7" customFormat="1" x14ac:dyDescent="0.25">
      <c r="A365" s="119" t="s">
        <v>1159</v>
      </c>
      <c r="B365" s="119"/>
      <c r="C365" s="179"/>
      <c r="D365" s="119"/>
      <c r="E365" s="116"/>
      <c r="F365" s="116"/>
      <c r="G365" s="116"/>
    </row>
    <row r="366" spans="1:7" customFormat="1" x14ac:dyDescent="0.25">
      <c r="A366" s="119" t="s">
        <v>1160</v>
      </c>
      <c r="B366" s="119"/>
      <c r="C366" s="179"/>
      <c r="D366" s="119"/>
      <c r="E366" s="116"/>
      <c r="F366" s="116"/>
      <c r="G366" s="116"/>
    </row>
    <row r="367" spans="1:7" customFormat="1" x14ac:dyDescent="0.25">
      <c r="A367" s="119" t="s">
        <v>1161</v>
      </c>
      <c r="B367" s="119"/>
      <c r="C367" s="179"/>
      <c r="D367" s="119"/>
      <c r="E367" s="116"/>
      <c r="F367" s="116"/>
      <c r="G367" s="116"/>
    </row>
    <row r="368" spans="1:7" customFormat="1" x14ac:dyDescent="0.25">
      <c r="A368" s="119" t="s">
        <v>1162</v>
      </c>
      <c r="B368" s="119"/>
      <c r="C368" s="179"/>
      <c r="D368" s="119"/>
      <c r="E368" s="116"/>
      <c r="F368" s="116"/>
      <c r="G368" s="116"/>
    </row>
    <row r="369" spans="1:7" customFormat="1" x14ac:dyDescent="0.25">
      <c r="A369" s="119" t="s">
        <v>1163</v>
      </c>
      <c r="B369" s="119"/>
      <c r="C369" s="179"/>
      <c r="D369" s="119"/>
      <c r="E369" s="116"/>
      <c r="F369" s="116"/>
      <c r="G369" s="116"/>
    </row>
    <row r="370" spans="1:7" customFormat="1" x14ac:dyDescent="0.25">
      <c r="A370" s="119" t="s">
        <v>1164</v>
      </c>
      <c r="B370" s="119"/>
      <c r="C370" s="179"/>
      <c r="D370" s="119"/>
      <c r="E370" s="116"/>
      <c r="F370" s="116"/>
      <c r="G370" s="116"/>
    </row>
    <row r="371" spans="1:7" customFormat="1" x14ac:dyDescent="0.25">
      <c r="A371" s="119" t="s">
        <v>1165</v>
      </c>
      <c r="B371" s="119"/>
      <c r="C371" s="179"/>
      <c r="D371" s="119"/>
      <c r="E371" s="116"/>
      <c r="F371" s="116"/>
      <c r="G371" s="116"/>
    </row>
    <row r="372" spans="1:7" customFormat="1" x14ac:dyDescent="0.25">
      <c r="A372" s="119" t="s">
        <v>1166</v>
      </c>
      <c r="B372" s="119"/>
      <c r="C372" s="179"/>
      <c r="D372" s="119"/>
      <c r="E372" s="116"/>
      <c r="F372" s="116"/>
      <c r="G372" s="116"/>
    </row>
    <row r="373" spans="1:7" customFormat="1" x14ac:dyDescent="0.25">
      <c r="A373" s="119" t="s">
        <v>1167</v>
      </c>
      <c r="B373" s="119"/>
      <c r="C373" s="179"/>
      <c r="D373" s="119"/>
      <c r="E373" s="116"/>
      <c r="F373" s="116"/>
      <c r="G373" s="116"/>
    </row>
    <row r="374" spans="1:7" customFormat="1" x14ac:dyDescent="0.25">
      <c r="A374" s="119" t="s">
        <v>1168</v>
      </c>
      <c r="B374" s="119"/>
      <c r="C374" s="179"/>
      <c r="D374" s="119"/>
      <c r="E374" s="116"/>
      <c r="F374" s="116"/>
      <c r="G374" s="116"/>
    </row>
    <row r="375" spans="1:7" customFormat="1" x14ac:dyDescent="0.25">
      <c r="A375" s="119" t="s">
        <v>1169</v>
      </c>
      <c r="B375" s="119"/>
      <c r="C375" s="179"/>
      <c r="D375" s="119"/>
      <c r="E375" s="116"/>
      <c r="F375" s="116"/>
      <c r="G375" s="116"/>
    </row>
    <row r="376" spans="1:7" customFormat="1" x14ac:dyDescent="0.25">
      <c r="A376" s="119" t="s">
        <v>1170</v>
      </c>
      <c r="B376" s="119"/>
      <c r="C376" s="179"/>
      <c r="D376" s="119"/>
      <c r="E376" s="116"/>
      <c r="F376" s="116"/>
      <c r="G376" s="116"/>
    </row>
    <row r="377" spans="1:7" customFormat="1" x14ac:dyDescent="0.25">
      <c r="A377" s="119" t="s">
        <v>1171</v>
      </c>
      <c r="B377" s="119"/>
      <c r="C377" s="179"/>
      <c r="D377" s="119"/>
      <c r="E377" s="116"/>
      <c r="F377" s="116"/>
      <c r="G377" s="116"/>
    </row>
    <row r="378" spans="1:7" customFormat="1" x14ac:dyDescent="0.25">
      <c r="A378" s="119" t="s">
        <v>1172</v>
      </c>
      <c r="B378" s="119"/>
      <c r="C378" s="179"/>
      <c r="D378" s="119"/>
      <c r="E378" s="116"/>
      <c r="F378" s="116"/>
      <c r="G378" s="116"/>
    </row>
    <row r="379" spans="1:7" customFormat="1" x14ac:dyDescent="0.25">
      <c r="A379" s="119" t="s">
        <v>1173</v>
      </c>
      <c r="B379" s="119"/>
      <c r="C379" s="179"/>
      <c r="D379" s="119"/>
      <c r="E379" s="116"/>
      <c r="F379" s="116"/>
      <c r="G379" s="116"/>
    </row>
    <row r="380" spans="1:7" customFormat="1" x14ac:dyDescent="0.25">
      <c r="A380" s="119" t="s">
        <v>1174</v>
      </c>
      <c r="B380" s="119"/>
      <c r="C380" s="179"/>
      <c r="D380" s="119"/>
      <c r="E380" s="116"/>
      <c r="F380" s="116"/>
      <c r="G380" s="116"/>
    </row>
    <row r="381" spans="1:7" customFormat="1" x14ac:dyDescent="0.25">
      <c r="A381" s="119" t="s">
        <v>1175</v>
      </c>
      <c r="B381" s="119"/>
      <c r="C381" s="179"/>
      <c r="D381" s="119"/>
      <c r="E381" s="116"/>
      <c r="F381" s="116"/>
      <c r="G381" s="116"/>
    </row>
    <row r="382" spans="1:7" customFormat="1" x14ac:dyDescent="0.25">
      <c r="A382" s="119" t="s">
        <v>1176</v>
      </c>
      <c r="B382" s="119"/>
      <c r="C382" s="179"/>
      <c r="D382" s="119"/>
      <c r="E382" s="116"/>
      <c r="F382" s="116"/>
      <c r="G382" s="116"/>
    </row>
    <row r="383" spans="1:7" customFormat="1" x14ac:dyDescent="0.25">
      <c r="A383" s="119" t="s">
        <v>1177</v>
      </c>
      <c r="B383" s="119"/>
      <c r="C383" s="179"/>
      <c r="D383" s="119"/>
      <c r="E383" s="116"/>
      <c r="F383" s="116"/>
      <c r="G383" s="116"/>
    </row>
    <row r="384" spans="1:7" customFormat="1" x14ac:dyDescent="0.25">
      <c r="A384" s="119" t="s">
        <v>1178</v>
      </c>
      <c r="B384" s="119"/>
      <c r="C384" s="179"/>
      <c r="D384" s="119"/>
      <c r="E384" s="116"/>
      <c r="F384" s="116"/>
      <c r="G384" s="116"/>
    </row>
    <row r="385" spans="1:9" customFormat="1" x14ac:dyDescent="0.25">
      <c r="A385" s="119" t="s">
        <v>1179</v>
      </c>
      <c r="B385" s="119"/>
      <c r="C385" s="179"/>
      <c r="D385" s="119"/>
      <c r="E385" s="116"/>
      <c r="F385" s="116"/>
      <c r="G385" s="116"/>
    </row>
    <row r="386" spans="1:9" x14ac:dyDescent="0.25">
      <c r="A386" s="119" t="s">
        <v>1180</v>
      </c>
      <c r="B386" s="119"/>
      <c r="C386" s="179"/>
      <c r="D386" s="119"/>
      <c r="E386" s="116"/>
      <c r="F386" s="116"/>
      <c r="G386" s="116"/>
      <c r="H386"/>
      <c r="I386"/>
    </row>
    <row r="387" spans="1:9" ht="15" customHeight="1" x14ac:dyDescent="0.25">
      <c r="A387" s="119" t="s">
        <v>1181</v>
      </c>
      <c r="B387" s="119"/>
      <c r="C387" s="179"/>
      <c r="D387" s="119"/>
      <c r="E387" s="116"/>
      <c r="F387" s="116"/>
      <c r="G387" s="116"/>
    </row>
    <row r="388" spans="1:9" x14ac:dyDescent="0.25">
      <c r="A388" s="119" t="s">
        <v>1182</v>
      </c>
      <c r="B388" s="119"/>
      <c r="C388" s="179"/>
      <c r="D388" s="119"/>
      <c r="E388" s="116"/>
      <c r="F388" s="116"/>
      <c r="G388" s="116"/>
    </row>
    <row r="389" spans="1:9" x14ac:dyDescent="0.25">
      <c r="A389" s="119" t="s">
        <v>1183</v>
      </c>
      <c r="B389" s="119"/>
      <c r="C389" s="179"/>
      <c r="D389" s="119"/>
      <c r="E389" s="116"/>
      <c r="F389" s="116"/>
      <c r="G389" s="116"/>
    </row>
    <row r="390" spans="1:9" x14ac:dyDescent="0.25">
      <c r="A390" s="119" t="s">
        <v>1184</v>
      </c>
      <c r="B390" s="119"/>
      <c r="C390" s="179"/>
      <c r="D390" s="119"/>
      <c r="E390" s="116"/>
      <c r="F390" s="116"/>
      <c r="G390" s="116"/>
    </row>
    <row r="391" spans="1:9" x14ac:dyDescent="0.25">
      <c r="A391" s="119" t="s">
        <v>1185</v>
      </c>
      <c r="B391" s="119"/>
      <c r="C391" s="179"/>
      <c r="D391" s="119"/>
      <c r="E391" s="116"/>
      <c r="F391" s="116"/>
      <c r="G391" s="116"/>
    </row>
    <row r="392" spans="1:9" x14ac:dyDescent="0.25">
      <c r="A392" s="119" t="s">
        <v>1186</v>
      </c>
      <c r="B392" s="119"/>
      <c r="C392" s="179"/>
      <c r="D392" s="119"/>
      <c r="E392" s="116"/>
      <c r="F392" s="116"/>
      <c r="G392" s="116"/>
    </row>
    <row r="393" spans="1:9" x14ac:dyDescent="0.25">
      <c r="A393" s="119" t="s">
        <v>1187</v>
      </c>
      <c r="B393" s="119"/>
      <c r="C393" s="179"/>
      <c r="D393" s="119"/>
      <c r="E393" s="116"/>
      <c r="F393" s="116"/>
      <c r="G393" s="116"/>
    </row>
    <row r="394" spans="1:9" x14ac:dyDescent="0.25">
      <c r="A394" s="119" t="s">
        <v>1188</v>
      </c>
      <c r="B394" s="119"/>
      <c r="C394" s="179"/>
      <c r="D394" s="119"/>
      <c r="E394" s="116"/>
      <c r="F394" s="116"/>
      <c r="G394" s="116"/>
    </row>
    <row r="395" spans="1:9" x14ac:dyDescent="0.25">
      <c r="A395" s="119" t="s">
        <v>1189</v>
      </c>
      <c r="B395" s="119"/>
      <c r="C395" s="179"/>
      <c r="D395" s="119"/>
      <c r="E395" s="116"/>
      <c r="F395" s="116"/>
      <c r="G395" s="116"/>
    </row>
    <row r="396" spans="1:9" x14ac:dyDescent="0.25">
      <c r="A396" s="119" t="s">
        <v>1190</v>
      </c>
      <c r="B396" s="119"/>
      <c r="C396" s="179"/>
      <c r="D396" s="119"/>
      <c r="E396" s="116"/>
      <c r="F396" s="116"/>
      <c r="G396" s="116"/>
    </row>
    <row r="397" spans="1:9" x14ac:dyDescent="0.25">
      <c r="A397" s="119" t="s">
        <v>1191</v>
      </c>
      <c r="B397" s="119"/>
      <c r="C397" s="179"/>
      <c r="D397" s="119"/>
      <c r="E397" s="116"/>
      <c r="F397" s="116"/>
      <c r="G397" s="116"/>
    </row>
    <row r="398" spans="1:9" x14ac:dyDescent="0.25">
      <c r="A398" s="119" t="s">
        <v>1192</v>
      </c>
      <c r="B398" s="119"/>
      <c r="C398" s="179"/>
      <c r="D398" s="119"/>
      <c r="E398" s="116"/>
      <c r="F398" s="116"/>
      <c r="G398" s="116"/>
    </row>
    <row r="399" spans="1:9" x14ac:dyDescent="0.25">
      <c r="A399" s="119" t="s">
        <v>1193</v>
      </c>
      <c r="B399" s="119"/>
      <c r="C399" s="179"/>
      <c r="D399" s="119"/>
      <c r="E399" s="116"/>
      <c r="F399" s="116"/>
      <c r="G399" s="116"/>
    </row>
    <row r="400" spans="1:9" x14ac:dyDescent="0.25">
      <c r="A400" s="119" t="s">
        <v>1194</v>
      </c>
      <c r="B400" s="119"/>
      <c r="C400" s="179"/>
      <c r="D400" s="119"/>
      <c r="E400" s="116"/>
      <c r="F400" s="116"/>
      <c r="G400" s="116"/>
    </row>
    <row r="401" spans="1:7" x14ac:dyDescent="0.25">
      <c r="A401" s="119" t="s">
        <v>1195</v>
      </c>
      <c r="B401" s="119"/>
      <c r="C401" s="179"/>
      <c r="D401" s="119"/>
      <c r="E401" s="116"/>
      <c r="F401" s="116"/>
      <c r="G401" s="116"/>
    </row>
    <row r="402" spans="1:7" x14ac:dyDescent="0.25">
      <c r="A402" s="119" t="s">
        <v>1196</v>
      </c>
      <c r="B402" s="119"/>
      <c r="C402" s="179"/>
      <c r="D402" s="119"/>
      <c r="E402" s="116"/>
      <c r="F402" s="116"/>
      <c r="G402" s="116"/>
    </row>
    <row r="403" spans="1:7" x14ac:dyDescent="0.25">
      <c r="A403" s="119" t="s">
        <v>1197</v>
      </c>
      <c r="B403" s="119"/>
      <c r="C403" s="179"/>
      <c r="D403" s="119"/>
      <c r="E403" s="116"/>
      <c r="F403" s="116"/>
      <c r="G403" s="116"/>
    </row>
    <row r="404" spans="1:7" x14ac:dyDescent="0.25">
      <c r="A404" s="119" t="s">
        <v>1198</v>
      </c>
      <c r="B404" s="119"/>
      <c r="C404" s="179"/>
      <c r="D404" s="119"/>
      <c r="E404" s="116"/>
      <c r="F404" s="116"/>
      <c r="G404" s="116"/>
    </row>
    <row r="405" spans="1:7" x14ac:dyDescent="0.25">
      <c r="A405" s="119" t="s">
        <v>1199</v>
      </c>
      <c r="B405" s="119"/>
      <c r="C405" s="179"/>
      <c r="D405" s="119"/>
      <c r="E405" s="116"/>
      <c r="F405" s="116"/>
      <c r="G405" s="116"/>
    </row>
    <row r="406" spans="1:7" x14ac:dyDescent="0.25">
      <c r="A406" s="119" t="s">
        <v>1200</v>
      </c>
      <c r="B406" s="119"/>
      <c r="C406" s="179"/>
      <c r="D406" s="119"/>
      <c r="E406" s="116"/>
      <c r="F406" s="116"/>
      <c r="G406" s="116"/>
    </row>
    <row r="407" spans="1:7" x14ac:dyDescent="0.25">
      <c r="A407" s="119" t="s">
        <v>1201</v>
      </c>
      <c r="B407" s="119"/>
      <c r="C407" s="179"/>
      <c r="D407" s="119"/>
      <c r="E407" s="116"/>
      <c r="F407" s="116"/>
      <c r="G407" s="116"/>
    </row>
    <row r="408" spans="1:7" x14ac:dyDescent="0.25">
      <c r="A408" s="119" t="s">
        <v>1202</v>
      </c>
      <c r="B408" s="119"/>
      <c r="C408" s="179"/>
      <c r="D408" s="119"/>
      <c r="E408" s="116"/>
      <c r="F408" s="116"/>
      <c r="G408" s="116"/>
    </row>
    <row r="409" spans="1:7" x14ac:dyDescent="0.25">
      <c r="A409" s="119" t="s">
        <v>1203</v>
      </c>
      <c r="B409" s="119"/>
      <c r="C409" s="179"/>
      <c r="D409" s="119"/>
      <c r="E409" s="116"/>
      <c r="F409" s="116"/>
      <c r="G409" s="116"/>
    </row>
    <row r="410" spans="1:7" x14ac:dyDescent="0.25">
      <c r="A410" s="119" t="s">
        <v>1204</v>
      </c>
      <c r="B410" s="119"/>
      <c r="C410" s="179"/>
      <c r="D410" s="119"/>
      <c r="E410" s="116"/>
      <c r="F410" s="116"/>
      <c r="G410" s="116"/>
    </row>
    <row r="411" spans="1:7" x14ac:dyDescent="0.25">
      <c r="A411" s="119" t="s">
        <v>1205</v>
      </c>
      <c r="B411" s="119"/>
      <c r="C411" s="179"/>
      <c r="D411" s="119"/>
      <c r="E411" s="116"/>
      <c r="F411" s="116"/>
      <c r="G411" s="116"/>
    </row>
    <row r="412" spans="1:7" ht="18.75" x14ac:dyDescent="0.25">
      <c r="A412" s="110"/>
      <c r="B412" s="111" t="s">
        <v>1206</v>
      </c>
      <c r="C412" s="110"/>
      <c r="D412" s="110"/>
      <c r="E412" s="110"/>
      <c r="F412" s="112"/>
      <c r="G412" s="112"/>
    </row>
    <row r="413" spans="1:7" x14ac:dyDescent="0.25">
      <c r="A413" s="108"/>
      <c r="B413" s="109" t="s">
        <v>821</v>
      </c>
      <c r="C413" s="108" t="s">
        <v>97</v>
      </c>
      <c r="D413" s="108" t="s">
        <v>98</v>
      </c>
      <c r="E413" s="113"/>
      <c r="F413" s="108" t="s">
        <v>53</v>
      </c>
      <c r="G413" s="108" t="s">
        <v>99</v>
      </c>
    </row>
    <row r="414" spans="1:7" x14ac:dyDescent="0.25">
      <c r="A414" s="119" t="s">
        <v>1207</v>
      </c>
      <c r="B414" s="119" t="s">
        <v>100</v>
      </c>
      <c r="C414" s="183">
        <v>13.9654435415706</v>
      </c>
      <c r="D414" s="120"/>
      <c r="E414" s="120"/>
      <c r="F414" s="181"/>
      <c r="G414" s="181"/>
    </row>
    <row r="415" spans="1:7" x14ac:dyDescent="0.25">
      <c r="A415" s="120"/>
      <c r="B415" s="119"/>
      <c r="C415" s="119"/>
      <c r="D415" s="120"/>
      <c r="E415" s="120"/>
      <c r="F415" s="181"/>
      <c r="G415" s="181"/>
    </row>
    <row r="416" spans="1:7" ht="15" customHeight="1" x14ac:dyDescent="0.25">
      <c r="A416" s="119"/>
      <c r="B416" s="119" t="s">
        <v>101</v>
      </c>
      <c r="C416" s="119"/>
      <c r="D416" s="120"/>
      <c r="E416" s="120"/>
      <c r="F416" s="181"/>
      <c r="G416" s="181"/>
    </row>
    <row r="417" spans="1:7" x14ac:dyDescent="0.25">
      <c r="A417" s="119" t="s">
        <v>1208</v>
      </c>
      <c r="B417" s="122" t="s">
        <v>1568</v>
      </c>
      <c r="C417" s="183">
        <v>11.972989176681399</v>
      </c>
      <c r="D417" s="184">
        <v>78</v>
      </c>
      <c r="E417" s="120"/>
      <c r="F417" s="185">
        <f>IF($C$441=0,"",IF(C417="[for completion]","",C417/$C$441))</f>
        <v>5.9953124145682637E-4</v>
      </c>
      <c r="G417" s="185">
        <f>IF($D$441=0,"",IF(D417="[for completion]","",D417/$D$441))</f>
        <v>5.4545454545454543E-2</v>
      </c>
    </row>
    <row r="418" spans="1:7" x14ac:dyDescent="0.25">
      <c r="A418" s="119" t="s">
        <v>1209</v>
      </c>
      <c r="B418" s="219" t="s">
        <v>1569</v>
      </c>
      <c r="C418" s="227">
        <v>103.624914574044</v>
      </c>
      <c r="D418" s="228">
        <v>160</v>
      </c>
      <c r="E418" s="120"/>
      <c r="F418" s="185">
        <f t="shared" ref="F418:F440" si="19">IF($C$441=0,"",IF(C418="[for completion]","",C418/$C$441))</f>
        <v>5.1888774610630685E-3</v>
      </c>
      <c r="G418" s="185">
        <f t="shared" ref="G418:G440" si="20">IF($D$441=0,"",IF(D418="[for completion]","",D418/$D$441))</f>
        <v>0.11188811188811189</v>
      </c>
    </row>
    <row r="419" spans="1:7" x14ac:dyDescent="0.25">
      <c r="A419" s="119" t="s">
        <v>1210</v>
      </c>
      <c r="B419" s="219" t="s">
        <v>1570</v>
      </c>
      <c r="C419" s="227">
        <v>2687.3425124109503</v>
      </c>
      <c r="D419" s="228">
        <v>648</v>
      </c>
      <c r="E419" s="120"/>
      <c r="F419" s="185">
        <f t="shared" si="19"/>
        <v>0.13456504210521733</v>
      </c>
      <c r="G419" s="185">
        <f t="shared" si="20"/>
        <v>0.45314685314685316</v>
      </c>
    </row>
    <row r="420" spans="1:7" x14ac:dyDescent="0.25">
      <c r="A420" s="119" t="s">
        <v>1211</v>
      </c>
      <c r="B420" s="219" t="s">
        <v>1571</v>
      </c>
      <c r="C420" s="227">
        <v>17167.643848284202</v>
      </c>
      <c r="D420" s="228">
        <v>544</v>
      </c>
      <c r="E420" s="120"/>
      <c r="F420" s="185">
        <f t="shared" si="19"/>
        <v>0.85964654919226269</v>
      </c>
      <c r="G420" s="185">
        <f t="shared" si="20"/>
        <v>0.38041958041958041</v>
      </c>
    </row>
    <row r="421" spans="1:7" x14ac:dyDescent="0.25">
      <c r="A421" s="119" t="s">
        <v>1212</v>
      </c>
      <c r="B421" s="122"/>
      <c r="C421" s="183"/>
      <c r="D421" s="184"/>
      <c r="E421" s="120"/>
      <c r="F421" s="185">
        <f t="shared" si="19"/>
        <v>0</v>
      </c>
      <c r="G421" s="185">
        <f t="shared" si="20"/>
        <v>0</v>
      </c>
    </row>
    <row r="422" spans="1:7" x14ac:dyDescent="0.25">
      <c r="A422" s="119" t="s">
        <v>1213</v>
      </c>
      <c r="B422" s="122"/>
      <c r="C422" s="183"/>
      <c r="D422" s="184"/>
      <c r="E422" s="120"/>
      <c r="F422" s="185">
        <f t="shared" si="19"/>
        <v>0</v>
      </c>
      <c r="G422" s="185">
        <f t="shared" si="20"/>
        <v>0</v>
      </c>
    </row>
    <row r="423" spans="1:7" x14ac:dyDescent="0.25">
      <c r="A423" s="119" t="s">
        <v>1214</v>
      </c>
      <c r="B423" s="122"/>
      <c r="C423" s="183"/>
      <c r="D423" s="184"/>
      <c r="E423" s="120"/>
      <c r="F423" s="185">
        <f t="shared" si="19"/>
        <v>0</v>
      </c>
      <c r="G423" s="185">
        <f t="shared" si="20"/>
        <v>0</v>
      </c>
    </row>
    <row r="424" spans="1:7" x14ac:dyDescent="0.25">
      <c r="A424" s="119" t="s">
        <v>1215</v>
      </c>
      <c r="B424" s="122"/>
      <c r="C424" s="183"/>
      <c r="D424" s="184"/>
      <c r="E424" s="120"/>
      <c r="F424" s="185">
        <f t="shared" si="19"/>
        <v>0</v>
      </c>
      <c r="G424" s="185">
        <f t="shared" si="20"/>
        <v>0</v>
      </c>
    </row>
    <row r="425" spans="1:7" x14ac:dyDescent="0.25">
      <c r="A425" s="119" t="s">
        <v>1216</v>
      </c>
      <c r="B425" s="122"/>
      <c r="C425" s="183"/>
      <c r="D425" s="184"/>
      <c r="E425" s="120"/>
      <c r="F425" s="185">
        <f t="shared" si="19"/>
        <v>0</v>
      </c>
      <c r="G425" s="185">
        <f t="shared" si="20"/>
        <v>0</v>
      </c>
    </row>
    <row r="426" spans="1:7" x14ac:dyDescent="0.25">
      <c r="A426" s="119" t="s">
        <v>1217</v>
      </c>
      <c r="B426" s="122"/>
      <c r="C426" s="183"/>
      <c r="D426" s="184"/>
      <c r="E426" s="122"/>
      <c r="F426" s="185">
        <f t="shared" si="19"/>
        <v>0</v>
      </c>
      <c r="G426" s="185">
        <f t="shared" si="20"/>
        <v>0</v>
      </c>
    </row>
    <row r="427" spans="1:7" x14ac:dyDescent="0.25">
      <c r="A427" s="119" t="s">
        <v>1218</v>
      </c>
      <c r="B427" s="122"/>
      <c r="C427" s="183"/>
      <c r="D427" s="184"/>
      <c r="E427" s="122"/>
      <c r="F427" s="185">
        <f t="shared" si="19"/>
        <v>0</v>
      </c>
      <c r="G427" s="185">
        <f>IF($D$441=0,"",IF(D427="[for completion]","",D427/$D$441))</f>
        <v>0</v>
      </c>
    </row>
    <row r="428" spans="1:7" x14ac:dyDescent="0.25">
      <c r="A428" s="119" t="s">
        <v>1219</v>
      </c>
      <c r="B428" s="122"/>
      <c r="C428" s="183"/>
      <c r="D428" s="184"/>
      <c r="E428" s="122"/>
      <c r="F428" s="185">
        <f t="shared" si="19"/>
        <v>0</v>
      </c>
      <c r="G428" s="185">
        <f t="shared" si="20"/>
        <v>0</v>
      </c>
    </row>
    <row r="429" spans="1:7" outlineLevel="1" x14ac:dyDescent="0.25">
      <c r="A429" s="119" t="s">
        <v>1220</v>
      </c>
      <c r="B429" s="122"/>
      <c r="C429" s="183"/>
      <c r="D429" s="184"/>
      <c r="E429" s="122"/>
      <c r="F429" s="185">
        <f>IF($C$441=0,"",IF(C429="[for completion]","",C429/$C$441))</f>
        <v>0</v>
      </c>
      <c r="G429" s="185">
        <f t="shared" si="20"/>
        <v>0</v>
      </c>
    </row>
    <row r="430" spans="1:7" outlineLevel="1" x14ac:dyDescent="0.25">
      <c r="A430" s="119" t="s">
        <v>1221</v>
      </c>
      <c r="B430" s="122"/>
      <c r="C430" s="183"/>
      <c r="D430" s="184"/>
      <c r="E430" s="122"/>
      <c r="F430" s="185">
        <f t="shared" si="19"/>
        <v>0</v>
      </c>
      <c r="G430" s="185">
        <f t="shared" si="20"/>
        <v>0</v>
      </c>
    </row>
    <row r="431" spans="1:7" outlineLevel="1" x14ac:dyDescent="0.25">
      <c r="A431" s="119" t="s">
        <v>1222</v>
      </c>
      <c r="B431" s="122"/>
      <c r="C431" s="183"/>
      <c r="D431" s="184"/>
      <c r="E431" s="122"/>
      <c r="F431" s="185">
        <f t="shared" si="19"/>
        <v>0</v>
      </c>
      <c r="G431" s="185">
        <f t="shared" si="20"/>
        <v>0</v>
      </c>
    </row>
    <row r="432" spans="1:7" outlineLevel="1" x14ac:dyDescent="0.25">
      <c r="A432" s="119" t="s">
        <v>1223</v>
      </c>
      <c r="B432" s="122"/>
      <c r="C432" s="183"/>
      <c r="D432" s="184"/>
      <c r="E432" s="119"/>
      <c r="F432" s="185">
        <f t="shared" si="19"/>
        <v>0</v>
      </c>
      <c r="G432" s="185">
        <f t="shared" si="20"/>
        <v>0</v>
      </c>
    </row>
    <row r="433" spans="1:7" outlineLevel="1" x14ac:dyDescent="0.25">
      <c r="A433" s="119" t="s">
        <v>1224</v>
      </c>
      <c r="B433" s="122"/>
      <c r="C433" s="183"/>
      <c r="D433" s="184"/>
      <c r="E433" s="180"/>
      <c r="F433" s="185">
        <f t="shared" si="19"/>
        <v>0</v>
      </c>
      <c r="G433" s="185">
        <f t="shared" si="20"/>
        <v>0</v>
      </c>
    </row>
    <row r="434" spans="1:7" outlineLevel="1" x14ac:dyDescent="0.25">
      <c r="A434" s="119" t="s">
        <v>1225</v>
      </c>
      <c r="B434" s="122"/>
      <c r="C434" s="183"/>
      <c r="D434" s="184"/>
      <c r="E434" s="180"/>
      <c r="F434" s="185">
        <f t="shared" si="19"/>
        <v>0</v>
      </c>
      <c r="G434" s="185">
        <f t="shared" si="20"/>
        <v>0</v>
      </c>
    </row>
    <row r="435" spans="1:7" outlineLevel="1" x14ac:dyDescent="0.25">
      <c r="A435" s="119" t="s">
        <v>1226</v>
      </c>
      <c r="B435" s="122"/>
      <c r="C435" s="183"/>
      <c r="D435" s="184"/>
      <c r="E435" s="180"/>
      <c r="F435" s="185">
        <f t="shared" si="19"/>
        <v>0</v>
      </c>
      <c r="G435" s="185">
        <f>IF($D$441=0,"",IF(D435="[for completion]","",D435/$D$441))</f>
        <v>0</v>
      </c>
    </row>
    <row r="436" spans="1:7" outlineLevel="1" x14ac:dyDescent="0.25">
      <c r="A436" s="119" t="s">
        <v>1227</v>
      </c>
      <c r="B436" s="122"/>
      <c r="C436" s="183"/>
      <c r="D436" s="184"/>
      <c r="E436" s="180"/>
      <c r="F436" s="185">
        <f t="shared" si="19"/>
        <v>0</v>
      </c>
      <c r="G436" s="185">
        <f t="shared" si="20"/>
        <v>0</v>
      </c>
    </row>
    <row r="437" spans="1:7" outlineLevel="1" x14ac:dyDescent="0.25">
      <c r="A437" s="119" t="s">
        <v>1228</v>
      </c>
      <c r="B437" s="122"/>
      <c r="C437" s="183"/>
      <c r="D437" s="184"/>
      <c r="E437" s="180"/>
      <c r="F437" s="185">
        <f t="shared" si="19"/>
        <v>0</v>
      </c>
      <c r="G437" s="185">
        <f t="shared" si="20"/>
        <v>0</v>
      </c>
    </row>
    <row r="438" spans="1:7" ht="15" customHeight="1" x14ac:dyDescent="0.25">
      <c r="A438" s="119" t="s">
        <v>1229</v>
      </c>
      <c r="B438" s="122"/>
      <c r="C438" s="183"/>
      <c r="D438" s="184"/>
      <c r="E438" s="180"/>
      <c r="F438" s="185">
        <f t="shared" si="19"/>
        <v>0</v>
      </c>
      <c r="G438" s="185">
        <f t="shared" si="20"/>
        <v>0</v>
      </c>
    </row>
    <row r="439" spans="1:7" x14ac:dyDescent="0.25">
      <c r="A439" s="119" t="s">
        <v>1230</v>
      </c>
      <c r="B439" s="122"/>
      <c r="C439" s="183"/>
      <c r="D439" s="184"/>
      <c r="E439" s="180"/>
      <c r="F439" s="185">
        <f t="shared" si="19"/>
        <v>0</v>
      </c>
      <c r="G439" s="185">
        <f t="shared" si="20"/>
        <v>0</v>
      </c>
    </row>
    <row r="440" spans="1:7" x14ac:dyDescent="0.25">
      <c r="A440" s="119" t="s">
        <v>1231</v>
      </c>
      <c r="B440" s="122"/>
      <c r="C440" s="183"/>
      <c r="D440" s="184"/>
      <c r="E440" s="180"/>
      <c r="F440" s="185">
        <f t="shared" si="19"/>
        <v>0</v>
      </c>
      <c r="G440" s="185">
        <f t="shared" si="20"/>
        <v>0</v>
      </c>
    </row>
    <row r="441" spans="1:7" x14ac:dyDescent="0.25">
      <c r="A441" s="119" t="s">
        <v>1232</v>
      </c>
      <c r="B441" s="122" t="s">
        <v>28</v>
      </c>
      <c r="C441" s="186">
        <f>SUM(C417:C440)</f>
        <v>19970.584264445879</v>
      </c>
      <c r="D441" s="187">
        <f>SUM(D417:D440)</f>
        <v>1430</v>
      </c>
      <c r="E441" s="180"/>
      <c r="F441" s="188">
        <f>SUM(F417:F440)</f>
        <v>0.99999999999999989</v>
      </c>
      <c r="G441" s="188">
        <f>SUM(G417:G440)</f>
        <v>1</v>
      </c>
    </row>
    <row r="442" spans="1:7" x14ac:dyDescent="0.25">
      <c r="A442" s="108"/>
      <c r="B442" s="156" t="s">
        <v>822</v>
      </c>
      <c r="C442" s="108" t="s">
        <v>97</v>
      </c>
      <c r="D442" s="108" t="s">
        <v>98</v>
      </c>
      <c r="E442" s="113"/>
      <c r="F442" s="108" t="s">
        <v>53</v>
      </c>
      <c r="G442" s="108" t="s">
        <v>99</v>
      </c>
    </row>
    <row r="443" spans="1:7" x14ac:dyDescent="0.25">
      <c r="A443" s="119" t="s">
        <v>1234</v>
      </c>
      <c r="B443" s="119" t="s">
        <v>103</v>
      </c>
      <c r="C443" s="179">
        <v>0.54846676468897104</v>
      </c>
      <c r="D443" s="119"/>
      <c r="E443" s="119"/>
      <c r="F443" s="119"/>
      <c r="G443" s="119"/>
    </row>
    <row r="444" spans="1:7" x14ac:dyDescent="0.25">
      <c r="A444" s="119"/>
      <c r="B444" s="119"/>
      <c r="C444" s="119"/>
      <c r="D444" s="119"/>
      <c r="E444" s="119"/>
      <c r="F444" s="119"/>
      <c r="G444" s="119"/>
    </row>
    <row r="445" spans="1:7" x14ac:dyDescent="0.25">
      <c r="A445" s="119"/>
      <c r="B445" s="122" t="s">
        <v>104</v>
      </c>
      <c r="C445" s="119"/>
      <c r="D445" s="119"/>
      <c r="E445" s="119"/>
      <c r="F445" s="119"/>
      <c r="G445" s="119"/>
    </row>
    <row r="446" spans="1:7" x14ac:dyDescent="0.25">
      <c r="A446" s="119" t="s">
        <v>1235</v>
      </c>
      <c r="B446" s="119" t="s">
        <v>105</v>
      </c>
      <c r="C446" s="183">
        <v>2397.3356026904403</v>
      </c>
      <c r="D446" s="184">
        <v>236</v>
      </c>
      <c r="E446" s="119"/>
      <c r="F446" s="185">
        <f>IF($C$454=0,"",IF(C446="[for completion]","",C446/$C$454))</f>
        <v>0.14353291475032701</v>
      </c>
      <c r="G446" s="185">
        <f>IF($D$454=0,"",IF(D446="[for completion]","",D446/$D$454))</f>
        <v>0.19699499165275458</v>
      </c>
    </row>
    <row r="447" spans="1:7" x14ac:dyDescent="0.25">
      <c r="A447" s="119" t="s">
        <v>1236</v>
      </c>
      <c r="B447" s="119" t="s">
        <v>106</v>
      </c>
      <c r="C447" s="227">
        <v>4006.48047758642</v>
      </c>
      <c r="D447" s="228">
        <v>324</v>
      </c>
      <c r="E447" s="119"/>
      <c r="F447" s="185">
        <f>IF($C$454=0,"",IF(C447="[for completion]","",C447/$C$454))</f>
        <v>0.23987539341295835</v>
      </c>
      <c r="G447" s="185">
        <f t="shared" ref="G447:G453" si="21">IF($D$454=0,"",IF(D447="[for completion]","",D447/$D$454))</f>
        <v>0.27045075125208679</v>
      </c>
    </row>
    <row r="448" spans="1:7" x14ac:dyDescent="0.25">
      <c r="A448" s="119" t="s">
        <v>1237</v>
      </c>
      <c r="B448" s="119" t="s">
        <v>107</v>
      </c>
      <c r="C448" s="227">
        <v>4549.9868174023304</v>
      </c>
      <c r="D448" s="228">
        <v>277</v>
      </c>
      <c r="E448" s="119"/>
      <c r="F448" s="185">
        <f t="shared" ref="F448:F453" si="22">IF($C$454=0,"",IF(C448="[for completion]","",C448/$C$454))</f>
        <v>0.27241612281751498</v>
      </c>
      <c r="G448" s="185">
        <f t="shared" si="21"/>
        <v>0.23121869782971619</v>
      </c>
    </row>
    <row r="449" spans="1:7" x14ac:dyDescent="0.25">
      <c r="A449" s="119" t="s">
        <v>1238</v>
      </c>
      <c r="B449" s="119" t="s">
        <v>108</v>
      </c>
      <c r="C449" s="227">
        <v>3153.5794558089501</v>
      </c>
      <c r="D449" s="228">
        <v>201</v>
      </c>
      <c r="E449" s="119"/>
      <c r="F449" s="185">
        <f t="shared" si="22"/>
        <v>0.18881063238748255</v>
      </c>
      <c r="G449" s="185">
        <f>IF($D$454=0,"",IF(D449="[for completion]","",D449/$D$454))</f>
        <v>0.167779632721202</v>
      </c>
    </row>
    <row r="450" spans="1:7" x14ac:dyDescent="0.25">
      <c r="A450" s="119" t="s">
        <v>1239</v>
      </c>
      <c r="B450" s="119" t="s">
        <v>109</v>
      </c>
      <c r="C450" s="227">
        <v>1409.2206995517099</v>
      </c>
      <c r="D450" s="228">
        <v>92</v>
      </c>
      <c r="E450" s="119"/>
      <c r="F450" s="185">
        <f>IF($C$454=0,"",IF(C450="[for completion]","",C450/$C$454))</f>
        <v>8.4372648663020799E-2</v>
      </c>
      <c r="G450" s="185">
        <f t="shared" si="21"/>
        <v>7.6794657762938229E-2</v>
      </c>
    </row>
    <row r="451" spans="1:7" outlineLevel="1" x14ac:dyDescent="0.25">
      <c r="A451" s="119" t="s">
        <v>1240</v>
      </c>
      <c r="B451" s="119" t="s">
        <v>110</v>
      </c>
      <c r="C451" s="227">
        <v>393.29947931999999</v>
      </c>
      <c r="D451" s="228">
        <v>24</v>
      </c>
      <c r="E451" s="119"/>
      <c r="F451" s="185">
        <f t="shared" si="22"/>
        <v>2.3547566962769932E-2</v>
      </c>
      <c r="G451" s="185">
        <f t="shared" si="21"/>
        <v>2.003338898163606E-2</v>
      </c>
    </row>
    <row r="452" spans="1:7" outlineLevel="1" x14ac:dyDescent="0.25">
      <c r="A452" s="119" t="s">
        <v>1241</v>
      </c>
      <c r="B452" s="119" t="s">
        <v>111</v>
      </c>
      <c r="C452" s="227">
        <v>551.28465867074999</v>
      </c>
      <c r="D452" s="228">
        <v>35</v>
      </c>
      <c r="E452" s="119"/>
      <c r="F452" s="185">
        <f t="shared" si="22"/>
        <v>3.3006431735027021E-2</v>
      </c>
      <c r="G452" s="185">
        <f t="shared" si="21"/>
        <v>2.9215358931552589E-2</v>
      </c>
    </row>
    <row r="453" spans="1:7" outlineLevel="1" x14ac:dyDescent="0.25">
      <c r="A453" s="119" t="s">
        <v>1242</v>
      </c>
      <c r="B453" s="119" t="s">
        <v>112</v>
      </c>
      <c r="C453" s="227">
        <v>241.15322239</v>
      </c>
      <c r="D453" s="228">
        <v>9</v>
      </c>
      <c r="E453" s="119"/>
      <c r="F453" s="185">
        <f t="shared" si="22"/>
        <v>1.4438289270899395E-2</v>
      </c>
      <c r="G453" s="185">
        <f t="shared" si="21"/>
        <v>7.5125208681135229E-3</v>
      </c>
    </row>
    <row r="454" spans="1:7" outlineLevel="1" x14ac:dyDescent="0.25">
      <c r="A454" s="119" t="s">
        <v>1243</v>
      </c>
      <c r="B454" s="189" t="s">
        <v>28</v>
      </c>
      <c r="C454" s="183">
        <f>SUM(C446:C453)</f>
        <v>16702.340413420599</v>
      </c>
      <c r="D454" s="184">
        <f>SUM(D446:D453)</f>
        <v>1198</v>
      </c>
      <c r="E454" s="119"/>
      <c r="F454" s="179">
        <f>SUM(F446:F453)</f>
        <v>1</v>
      </c>
      <c r="G454" s="179">
        <f>SUM(G446:G453)</f>
        <v>1</v>
      </c>
    </row>
    <row r="455" spans="1:7" outlineLevel="1" x14ac:dyDescent="0.25">
      <c r="A455" s="119" t="s">
        <v>1244</v>
      </c>
      <c r="B455" s="182" t="s">
        <v>113</v>
      </c>
      <c r="C455" s="183"/>
      <c r="D455" s="184"/>
      <c r="E455" s="119"/>
      <c r="F455" s="96">
        <f>IF($C$454=0,"",IF(C455="[for completion]","",C455/$C$454))</f>
        <v>0</v>
      </c>
      <c r="G455" s="96">
        <f>IF($D$454=0,"",IF(D455="[for completion]","",D455/$D$454))</f>
        <v>0</v>
      </c>
    </row>
    <row r="456" spans="1:7" outlineLevel="1" x14ac:dyDescent="0.25">
      <c r="A456" s="119" t="s">
        <v>1245</v>
      </c>
      <c r="B456" s="182" t="s">
        <v>114</v>
      </c>
      <c r="C456" s="183"/>
      <c r="D456" s="184"/>
      <c r="E456" s="119"/>
      <c r="F456" s="96">
        <f t="shared" ref="F456:F460" si="23">IF($C$454=0,"",IF(C456="[for completion]","",C456/$C$454))</f>
        <v>0</v>
      </c>
      <c r="G456" s="96">
        <f>IF($D$454=0,"",IF(D456="[for completion]","",D456/$D$454))</f>
        <v>0</v>
      </c>
    </row>
    <row r="457" spans="1:7" outlineLevel="1" x14ac:dyDescent="0.25">
      <c r="A457" s="119" t="s">
        <v>1246</v>
      </c>
      <c r="B457" s="182" t="s">
        <v>115</v>
      </c>
      <c r="C457" s="183"/>
      <c r="D457" s="184"/>
      <c r="E457" s="119"/>
      <c r="F457" s="96">
        <f t="shared" si="23"/>
        <v>0</v>
      </c>
      <c r="G457" s="96">
        <f t="shared" ref="G457:G460" si="24">IF($D$454=0,"",IF(D457="[for completion]","",D457/$D$454))</f>
        <v>0</v>
      </c>
    </row>
    <row r="458" spans="1:7" outlineLevel="1" x14ac:dyDescent="0.25">
      <c r="A458" s="119" t="s">
        <v>1247</v>
      </c>
      <c r="B458" s="182" t="s">
        <v>116</v>
      </c>
      <c r="C458" s="183"/>
      <c r="D458" s="184"/>
      <c r="E458" s="119"/>
      <c r="F458" s="96">
        <f>IF($C$454=0,"",IF(C458="[for completion]","",C458/$C$454))</f>
        <v>0</v>
      </c>
      <c r="G458" s="96">
        <f t="shared" si="24"/>
        <v>0</v>
      </c>
    </row>
    <row r="459" spans="1:7" outlineLevel="1" x14ac:dyDescent="0.25">
      <c r="A459" s="119" t="s">
        <v>1248</v>
      </c>
      <c r="B459" s="182" t="s">
        <v>117</v>
      </c>
      <c r="C459" s="183"/>
      <c r="D459" s="184"/>
      <c r="E459" s="119"/>
      <c r="F459" s="96">
        <f t="shared" si="23"/>
        <v>0</v>
      </c>
      <c r="G459" s="96">
        <f t="shared" si="24"/>
        <v>0</v>
      </c>
    </row>
    <row r="460" spans="1:7" ht="15" customHeight="1" x14ac:dyDescent="0.25">
      <c r="A460" s="119" t="s">
        <v>1249</v>
      </c>
      <c r="B460" s="182" t="s">
        <v>118</v>
      </c>
      <c r="C460" s="183"/>
      <c r="D460" s="184"/>
      <c r="E460" s="119"/>
      <c r="F460" s="96">
        <f t="shared" si="23"/>
        <v>0</v>
      </c>
      <c r="G460" s="96">
        <f t="shared" si="24"/>
        <v>0</v>
      </c>
    </row>
    <row r="461" spans="1:7" x14ac:dyDescent="0.25">
      <c r="A461" s="119" t="s">
        <v>1250</v>
      </c>
      <c r="B461" s="182"/>
      <c r="C461" s="119"/>
      <c r="D461" s="119"/>
      <c r="E461" s="119"/>
      <c r="F461" s="190"/>
      <c r="G461" s="190"/>
    </row>
    <row r="462" spans="1:7" x14ac:dyDescent="0.25">
      <c r="A462" s="119" t="s">
        <v>1251</v>
      </c>
      <c r="B462" s="182"/>
      <c r="C462" s="119"/>
      <c r="D462" s="119"/>
      <c r="E462" s="119"/>
      <c r="F462" s="190"/>
      <c r="G462" s="190"/>
    </row>
    <row r="463" spans="1:7" x14ac:dyDescent="0.25">
      <c r="A463" s="119" t="s">
        <v>1252</v>
      </c>
      <c r="B463" s="182"/>
      <c r="C463" s="119"/>
      <c r="D463" s="119"/>
      <c r="E463" s="119"/>
      <c r="F463" s="180"/>
      <c r="G463" s="180"/>
    </row>
    <row r="464" spans="1:7" x14ac:dyDescent="0.25">
      <c r="A464" s="108"/>
      <c r="B464" s="156" t="s">
        <v>1233</v>
      </c>
      <c r="C464" s="108" t="s">
        <v>97</v>
      </c>
      <c r="D464" s="108" t="s">
        <v>98</v>
      </c>
      <c r="E464" s="113"/>
      <c r="F464" s="108" t="s">
        <v>53</v>
      </c>
      <c r="G464" s="108" t="s">
        <v>99</v>
      </c>
    </row>
    <row r="465" spans="1:7" x14ac:dyDescent="0.25">
      <c r="A465" s="119" t="s">
        <v>1253</v>
      </c>
      <c r="B465" s="119" t="s">
        <v>103</v>
      </c>
      <c r="C465" s="179" t="s">
        <v>162</v>
      </c>
      <c r="D465" s="119"/>
      <c r="E465" s="119"/>
      <c r="F465" s="119"/>
      <c r="G465" s="119"/>
    </row>
    <row r="466" spans="1:7" x14ac:dyDescent="0.25">
      <c r="A466" s="119"/>
      <c r="B466" s="119"/>
      <c r="C466" s="119"/>
      <c r="D466" s="119"/>
      <c r="E466" s="119"/>
      <c r="F466" s="119"/>
      <c r="G466" s="119"/>
    </row>
    <row r="467" spans="1:7" x14ac:dyDescent="0.25">
      <c r="A467" s="119"/>
      <c r="B467" s="122" t="s">
        <v>104</v>
      </c>
      <c r="C467" s="119"/>
      <c r="D467" s="119"/>
      <c r="E467" s="119"/>
      <c r="F467" s="119"/>
      <c r="G467" s="119"/>
    </row>
    <row r="468" spans="1:7" x14ac:dyDescent="0.25">
      <c r="A468" s="119" t="s">
        <v>1254</v>
      </c>
      <c r="B468" s="119" t="s">
        <v>105</v>
      </c>
      <c r="C468" s="229" t="s">
        <v>162</v>
      </c>
      <c r="D468" s="229" t="s">
        <v>162</v>
      </c>
      <c r="E468" s="119"/>
      <c r="F468" s="185" t="str">
        <f>IF($C$476=0,"",IF(C468="[Mark as ND1 if not relevant]","",C468/$C$476))</f>
        <v/>
      </c>
      <c r="G468" s="185" t="str">
        <f>IF($D$476=0,"",IF(D468="[Mark as ND1 if not relevant]","",D468/$D$476))</f>
        <v/>
      </c>
    </row>
    <row r="469" spans="1:7" x14ac:dyDescent="0.25">
      <c r="A469" s="119" t="s">
        <v>1255</v>
      </c>
      <c r="B469" s="119" t="s">
        <v>106</v>
      </c>
      <c r="C469" s="229" t="s">
        <v>162</v>
      </c>
      <c r="D469" s="229" t="s">
        <v>162</v>
      </c>
      <c r="E469" s="119"/>
      <c r="F469" s="185" t="str">
        <f t="shared" ref="F469:F475" si="25">IF($C$476=0,"",IF(C469="[Mark as ND1 if not relevant]","",C469/$C$476))</f>
        <v/>
      </c>
      <c r="G469" s="185" t="str">
        <f t="shared" ref="G469:G475" si="26">IF($D$476=0,"",IF(D469="[Mark as ND1 if not relevant]","",D469/$D$476))</f>
        <v/>
      </c>
    </row>
    <row r="470" spans="1:7" x14ac:dyDescent="0.25">
      <c r="A470" s="119" t="s">
        <v>1256</v>
      </c>
      <c r="B470" s="119" t="s">
        <v>107</v>
      </c>
      <c r="C470" s="229" t="s">
        <v>162</v>
      </c>
      <c r="D470" s="229" t="s">
        <v>162</v>
      </c>
      <c r="E470" s="119"/>
      <c r="F470" s="185" t="str">
        <f t="shared" si="25"/>
        <v/>
      </c>
      <c r="G470" s="185" t="str">
        <f>IF($D$476=0,"",IF(D470="[Mark as ND1 if not relevant]","",D470/$D$476))</f>
        <v/>
      </c>
    </row>
    <row r="471" spans="1:7" outlineLevel="1" x14ac:dyDescent="0.25">
      <c r="A471" s="119" t="s">
        <v>1257</v>
      </c>
      <c r="B471" s="119" t="s">
        <v>108</v>
      </c>
      <c r="C471" s="229" t="s">
        <v>162</v>
      </c>
      <c r="D471" s="229" t="s">
        <v>162</v>
      </c>
      <c r="E471" s="119"/>
      <c r="F471" s="185" t="str">
        <f t="shared" si="25"/>
        <v/>
      </c>
      <c r="G471" s="185" t="str">
        <f t="shared" si="26"/>
        <v/>
      </c>
    </row>
    <row r="472" spans="1:7" outlineLevel="1" x14ac:dyDescent="0.25">
      <c r="A472" s="119" t="s">
        <v>1258</v>
      </c>
      <c r="B472" s="119" t="s">
        <v>109</v>
      </c>
      <c r="C472" s="229" t="s">
        <v>162</v>
      </c>
      <c r="D472" s="229" t="s">
        <v>162</v>
      </c>
      <c r="E472" s="119"/>
      <c r="F472" s="185" t="str">
        <f t="shared" si="25"/>
        <v/>
      </c>
      <c r="G472" s="185" t="str">
        <f t="shared" si="26"/>
        <v/>
      </c>
    </row>
    <row r="473" spans="1:7" outlineLevel="1" x14ac:dyDescent="0.25">
      <c r="A473" s="119" t="s">
        <v>1259</v>
      </c>
      <c r="B473" s="119" t="s">
        <v>110</v>
      </c>
      <c r="C473" s="229" t="s">
        <v>162</v>
      </c>
      <c r="D473" s="229" t="s">
        <v>162</v>
      </c>
      <c r="E473" s="119"/>
      <c r="F473" s="185" t="str">
        <f t="shared" si="25"/>
        <v/>
      </c>
      <c r="G473" s="185" t="str">
        <f t="shared" si="26"/>
        <v/>
      </c>
    </row>
    <row r="474" spans="1:7" outlineLevel="1" x14ac:dyDescent="0.25">
      <c r="A474" s="119" t="s">
        <v>1260</v>
      </c>
      <c r="B474" s="119" t="s">
        <v>111</v>
      </c>
      <c r="C474" s="229" t="s">
        <v>162</v>
      </c>
      <c r="D474" s="229" t="s">
        <v>162</v>
      </c>
      <c r="E474" s="119"/>
      <c r="F474" s="185" t="str">
        <f t="shared" si="25"/>
        <v/>
      </c>
      <c r="G474" s="185" t="str">
        <f t="shared" si="26"/>
        <v/>
      </c>
    </row>
    <row r="475" spans="1:7" outlineLevel="1" x14ac:dyDescent="0.25">
      <c r="A475" s="119" t="s">
        <v>1261</v>
      </c>
      <c r="B475" s="119" t="s">
        <v>112</v>
      </c>
      <c r="C475" s="229" t="s">
        <v>162</v>
      </c>
      <c r="D475" s="229" t="s">
        <v>162</v>
      </c>
      <c r="E475" s="119"/>
      <c r="F475" s="185" t="str">
        <f t="shared" si="25"/>
        <v/>
      </c>
      <c r="G475" s="185" t="str">
        <f t="shared" si="26"/>
        <v/>
      </c>
    </row>
    <row r="476" spans="1:7" outlineLevel="1" x14ac:dyDescent="0.25">
      <c r="A476" s="119" t="s">
        <v>1262</v>
      </c>
      <c r="B476" s="189" t="s">
        <v>28</v>
      </c>
      <c r="C476" s="183">
        <f>SUM(C468:C475)</f>
        <v>0</v>
      </c>
      <c r="D476" s="184">
        <f>SUM(D468:D475)</f>
        <v>0</v>
      </c>
      <c r="E476" s="119"/>
      <c r="F476" s="179">
        <f>SUM(F468:F475)</f>
        <v>0</v>
      </c>
      <c r="G476" s="179">
        <f>SUM(G468:G475)</f>
        <v>0</v>
      </c>
    </row>
    <row r="477" spans="1:7" outlineLevel="1" x14ac:dyDescent="0.25">
      <c r="A477" s="119" t="s">
        <v>1263</v>
      </c>
      <c r="B477" s="182" t="s">
        <v>113</v>
      </c>
      <c r="C477" s="183"/>
      <c r="D477" s="184"/>
      <c r="E477" s="119"/>
      <c r="F477" s="96" t="str">
        <f>IF($C$476=0,"",IF(C477="[for completion]","",C477/$C$476))</f>
        <v/>
      </c>
      <c r="G477" s="96" t="str">
        <f>IF($D$476=0,"",IF(D477="[for completion]","",D477/$D$2476))</f>
        <v/>
      </c>
    </row>
    <row r="478" spans="1:7" outlineLevel="1" x14ac:dyDescent="0.25">
      <c r="A478" s="119" t="s">
        <v>1264</v>
      </c>
      <c r="B478" s="182" t="s">
        <v>114</v>
      </c>
      <c r="C478" s="183"/>
      <c r="D478" s="184"/>
      <c r="E478" s="119"/>
      <c r="F478" s="96" t="str">
        <f t="shared" ref="F478:F482" si="27">IF($C$476=0,"",IF(C478="[for completion]","",C478/$C$476))</f>
        <v/>
      </c>
      <c r="G478" s="96" t="str">
        <f>IF($D$476=0,"",IF(D478="[for completion]","",D478/$D$2476))</f>
        <v/>
      </c>
    </row>
    <row r="479" spans="1:7" outlineLevel="1" x14ac:dyDescent="0.25">
      <c r="A479" s="119" t="s">
        <v>1265</v>
      </c>
      <c r="B479" s="182" t="s">
        <v>115</v>
      </c>
      <c r="C479" s="183"/>
      <c r="D479" s="184"/>
      <c r="E479" s="119"/>
      <c r="F479" s="96" t="str">
        <f t="shared" si="27"/>
        <v/>
      </c>
      <c r="G479" s="96" t="str">
        <f t="shared" ref="G479:G482" si="28">IF($D$476=0,"",IF(D479="[for completion]","",D479/$D$2476))</f>
        <v/>
      </c>
    </row>
    <row r="480" spans="1:7" outlineLevel="1" x14ac:dyDescent="0.25">
      <c r="A480" s="119" t="s">
        <v>1266</v>
      </c>
      <c r="B480" s="182" t="s">
        <v>116</v>
      </c>
      <c r="C480" s="183"/>
      <c r="D480" s="184"/>
      <c r="E480" s="119"/>
      <c r="F480" s="96" t="str">
        <f>IF($C$476=0,"",IF(C480="[for completion]","",C480/$C$476))</f>
        <v/>
      </c>
      <c r="G480" s="96" t="str">
        <f t="shared" si="28"/>
        <v/>
      </c>
    </row>
    <row r="481" spans="1:9" outlineLevel="1" x14ac:dyDescent="0.25">
      <c r="A481" s="119" t="s">
        <v>1267</v>
      </c>
      <c r="B481" s="182" t="s">
        <v>117</v>
      </c>
      <c r="C481" s="183"/>
      <c r="D481" s="184"/>
      <c r="E481" s="119"/>
      <c r="F481" s="96" t="str">
        <f t="shared" si="27"/>
        <v/>
      </c>
      <c r="G481" s="96" t="str">
        <f t="shared" si="28"/>
        <v/>
      </c>
    </row>
    <row r="482" spans="1:9" outlineLevel="1" x14ac:dyDescent="0.25">
      <c r="A482" s="119" t="s">
        <v>1268</v>
      </c>
      <c r="B482" s="182" t="s">
        <v>118</v>
      </c>
      <c r="C482" s="183"/>
      <c r="D482" s="184"/>
      <c r="E482" s="119"/>
      <c r="F482" s="96" t="str">
        <f t="shared" si="27"/>
        <v/>
      </c>
      <c r="G482" s="96" t="str">
        <f t="shared" si="28"/>
        <v/>
      </c>
    </row>
    <row r="483" spans="1:9" outlineLevel="1" x14ac:dyDescent="0.25">
      <c r="A483" s="119" t="s">
        <v>1269</v>
      </c>
      <c r="B483" s="182"/>
      <c r="C483" s="119"/>
      <c r="D483" s="119"/>
      <c r="E483" s="119"/>
      <c r="F483" s="185"/>
      <c r="G483" s="185"/>
    </row>
    <row r="484" spans="1:9" outlineLevel="1" x14ac:dyDescent="0.25">
      <c r="A484" s="119" t="s">
        <v>1270</v>
      </c>
      <c r="B484" s="182"/>
      <c r="C484" s="119"/>
      <c r="D484" s="119"/>
      <c r="E484" s="119"/>
      <c r="F484" s="185"/>
      <c r="G484" s="185"/>
    </row>
    <row r="485" spans="1:9" outlineLevel="1" x14ac:dyDescent="0.25">
      <c r="A485" s="119" t="s">
        <v>1271</v>
      </c>
      <c r="B485" s="182"/>
      <c r="C485" s="119"/>
      <c r="D485" s="119"/>
      <c r="E485" s="119"/>
      <c r="F485" s="185"/>
      <c r="G485" s="179"/>
    </row>
    <row r="486" spans="1:9" outlineLevel="1" x14ac:dyDescent="0.25">
      <c r="A486" s="108"/>
      <c r="B486" s="156" t="s">
        <v>823</v>
      </c>
      <c r="C486" s="108" t="s">
        <v>130</v>
      </c>
      <c r="D486" s="108"/>
      <c r="E486" s="113"/>
      <c r="F486" s="108"/>
      <c r="G486" s="108"/>
    </row>
    <row r="487" spans="1:9" outlineLevel="1" x14ac:dyDescent="0.25">
      <c r="A487" s="119" t="s">
        <v>1272</v>
      </c>
      <c r="B487" s="122" t="s">
        <v>131</v>
      </c>
      <c r="C487" s="179">
        <v>0.21070708042189701</v>
      </c>
      <c r="D487" s="119"/>
      <c r="E487" s="119"/>
      <c r="F487" s="119"/>
      <c r="G487" s="119"/>
    </row>
    <row r="488" spans="1:9" customFormat="1" x14ac:dyDescent="0.25">
      <c r="A488" s="119" t="s">
        <v>1273</v>
      </c>
      <c r="B488" s="122" t="s">
        <v>132</v>
      </c>
      <c r="C488" s="179">
        <v>0.59910924199304305</v>
      </c>
      <c r="D488" s="119"/>
      <c r="E488" s="119"/>
      <c r="F488" s="119"/>
      <c r="G488" s="119"/>
      <c r="H488" s="68"/>
      <c r="I488" s="68"/>
    </row>
    <row r="489" spans="1:9" customFormat="1" x14ac:dyDescent="0.25">
      <c r="A489" s="119" t="s">
        <v>1274</v>
      </c>
      <c r="B489" s="122" t="s">
        <v>133</v>
      </c>
      <c r="C489" s="179">
        <v>5.9791666757831603E-2</v>
      </c>
      <c r="D489" s="119"/>
      <c r="E489" s="119"/>
      <c r="F489" s="119"/>
      <c r="G489" s="119"/>
    </row>
    <row r="490" spans="1:9" customFormat="1" x14ac:dyDescent="0.25">
      <c r="A490" s="119" t="s">
        <v>1275</v>
      </c>
      <c r="B490" s="122" t="s">
        <v>134</v>
      </c>
      <c r="C490" s="179"/>
      <c r="D490" s="119"/>
      <c r="E490" s="119"/>
      <c r="F490" s="119"/>
      <c r="G490" s="119"/>
    </row>
    <row r="491" spans="1:9" customFormat="1" x14ac:dyDescent="0.25">
      <c r="A491" s="119" t="s">
        <v>1276</v>
      </c>
      <c r="B491" s="122" t="s">
        <v>135</v>
      </c>
      <c r="C491" s="179">
        <v>8.7269164858909898E-2</v>
      </c>
      <c r="D491" s="119"/>
      <c r="E491" s="119"/>
      <c r="F491" s="119"/>
      <c r="G491" s="119"/>
    </row>
    <row r="492" spans="1:9" customFormat="1" x14ac:dyDescent="0.25">
      <c r="A492" s="191" t="s">
        <v>1277</v>
      </c>
      <c r="B492" s="192" t="s">
        <v>136</v>
      </c>
      <c r="C492" s="179"/>
      <c r="D492" s="119"/>
      <c r="E492" s="119"/>
      <c r="F492" s="119"/>
      <c r="G492" s="119"/>
    </row>
    <row r="493" spans="1:9" customFormat="1" x14ac:dyDescent="0.25">
      <c r="A493" s="191" t="s">
        <v>1278</v>
      </c>
      <c r="B493" s="192" t="s">
        <v>137</v>
      </c>
      <c r="C493" s="179"/>
      <c r="D493" s="119"/>
      <c r="E493" s="119"/>
      <c r="F493" s="119"/>
      <c r="G493" s="119"/>
    </row>
    <row r="494" spans="1:9" customFormat="1" x14ac:dyDescent="0.25">
      <c r="A494" s="191" t="s">
        <v>1279</v>
      </c>
      <c r="B494" s="192" t="s">
        <v>824</v>
      </c>
      <c r="C494" s="179"/>
      <c r="D494" s="119"/>
      <c r="E494" s="119"/>
      <c r="F494" s="119"/>
      <c r="G494" s="119"/>
    </row>
    <row r="495" spans="1:9" customFormat="1" x14ac:dyDescent="0.25">
      <c r="A495" s="191" t="s">
        <v>1280</v>
      </c>
      <c r="B495" s="192" t="s">
        <v>825</v>
      </c>
      <c r="C495" s="179"/>
      <c r="D495" s="119"/>
      <c r="E495" s="119"/>
      <c r="F495" s="119"/>
      <c r="G495" s="119"/>
    </row>
    <row r="496" spans="1:9" customFormat="1" x14ac:dyDescent="0.25">
      <c r="A496" s="191" t="s">
        <v>1281</v>
      </c>
      <c r="B496" s="192" t="s">
        <v>826</v>
      </c>
      <c r="C496" s="179"/>
      <c r="D496" s="119"/>
      <c r="E496" s="119"/>
      <c r="F496" s="119"/>
      <c r="G496" s="119"/>
    </row>
    <row r="497" spans="1:7" customFormat="1" x14ac:dyDescent="0.25">
      <c r="A497" s="191" t="s">
        <v>1282</v>
      </c>
      <c r="B497" s="192" t="s">
        <v>138</v>
      </c>
      <c r="C497" s="179"/>
      <c r="D497" s="119"/>
      <c r="E497" s="119"/>
      <c r="F497" s="119"/>
      <c r="G497" s="119"/>
    </row>
    <row r="498" spans="1:7" customFormat="1" x14ac:dyDescent="0.25">
      <c r="A498" s="191" t="s">
        <v>1283</v>
      </c>
      <c r="B498" s="192" t="s">
        <v>139</v>
      </c>
      <c r="C498" s="179"/>
      <c r="D498" s="119"/>
      <c r="E498" s="119"/>
      <c r="F498" s="119"/>
      <c r="G498" s="119"/>
    </row>
    <row r="499" spans="1:7" customFormat="1" x14ac:dyDescent="0.25">
      <c r="A499" s="191" t="s">
        <v>1284</v>
      </c>
      <c r="B499" s="192" t="s">
        <v>27</v>
      </c>
      <c r="C499" s="179">
        <v>4.31228459683188E-2</v>
      </c>
      <c r="D499" s="119"/>
      <c r="E499" s="119"/>
      <c r="F499" s="119"/>
      <c r="G499" s="119"/>
    </row>
    <row r="500" spans="1:7" customFormat="1" x14ac:dyDescent="0.25">
      <c r="A500" s="191" t="s">
        <v>1285</v>
      </c>
      <c r="B500" s="193" t="s">
        <v>827</v>
      </c>
      <c r="C500" s="179"/>
      <c r="D500" s="119"/>
      <c r="E500" s="119"/>
      <c r="F500" s="119"/>
      <c r="G500" s="119"/>
    </row>
    <row r="501" spans="1:7" customFormat="1" x14ac:dyDescent="0.25">
      <c r="A501" s="191" t="s">
        <v>1286</v>
      </c>
      <c r="B501" s="193" t="s">
        <v>29</v>
      </c>
      <c r="C501" s="179"/>
      <c r="D501" s="119"/>
      <c r="E501" s="119"/>
      <c r="F501" s="119"/>
      <c r="G501" s="119"/>
    </row>
    <row r="502" spans="1:7" customFormat="1" x14ac:dyDescent="0.25">
      <c r="A502" s="191" t="s">
        <v>1287</v>
      </c>
      <c r="B502" s="193" t="s">
        <v>29</v>
      </c>
      <c r="C502" s="179"/>
      <c r="D502" s="119"/>
      <c r="E502" s="119"/>
      <c r="F502" s="119"/>
      <c r="G502" s="119"/>
    </row>
    <row r="503" spans="1:7" customFormat="1" x14ac:dyDescent="0.25">
      <c r="A503" s="191" t="s">
        <v>1288</v>
      </c>
      <c r="B503" s="193" t="s">
        <v>29</v>
      </c>
      <c r="C503" s="179"/>
      <c r="D503" s="119"/>
      <c r="E503" s="119"/>
      <c r="F503" s="119"/>
      <c r="G503" s="119"/>
    </row>
    <row r="504" spans="1:7" customFormat="1" x14ac:dyDescent="0.25">
      <c r="A504" s="191" t="s">
        <v>1289</v>
      </c>
      <c r="B504" s="193" t="s">
        <v>29</v>
      </c>
      <c r="C504" s="179"/>
      <c r="D504" s="119"/>
      <c r="E504" s="119"/>
      <c r="F504" s="119"/>
      <c r="G504" s="119"/>
    </row>
    <row r="505" spans="1:7" customFormat="1" x14ac:dyDescent="0.25">
      <c r="A505" s="191" t="s">
        <v>1290</v>
      </c>
      <c r="B505" s="193" t="s">
        <v>29</v>
      </c>
      <c r="C505" s="179"/>
      <c r="D505" s="119"/>
      <c r="E505" s="119"/>
      <c r="F505" s="119"/>
      <c r="G505" s="119"/>
    </row>
    <row r="506" spans="1:7" customFormat="1" x14ac:dyDescent="0.25">
      <c r="A506" s="191" t="s">
        <v>1291</v>
      </c>
      <c r="B506" s="193" t="s">
        <v>29</v>
      </c>
      <c r="C506" s="179"/>
      <c r="D506" s="119"/>
      <c r="E506" s="119"/>
      <c r="F506" s="119"/>
      <c r="G506" s="119"/>
    </row>
    <row r="507" spans="1:7" customFormat="1" x14ac:dyDescent="0.25">
      <c r="A507" s="191" t="s">
        <v>1292</v>
      </c>
      <c r="B507" s="193" t="s">
        <v>29</v>
      </c>
      <c r="C507" s="179"/>
      <c r="D507" s="119"/>
      <c r="E507" s="119"/>
      <c r="F507" s="119"/>
      <c r="G507" s="119"/>
    </row>
    <row r="508" spans="1:7" customFormat="1" x14ac:dyDescent="0.25">
      <c r="A508" s="191" t="s">
        <v>1293</v>
      </c>
      <c r="B508" s="193" t="s">
        <v>29</v>
      </c>
      <c r="C508" s="179"/>
      <c r="D508" s="119"/>
      <c r="E508" s="119"/>
      <c r="F508" s="119"/>
      <c r="G508" s="119"/>
    </row>
    <row r="509" spans="1:7" customFormat="1" x14ac:dyDescent="0.25">
      <c r="A509" s="191" t="s">
        <v>1294</v>
      </c>
      <c r="B509" s="193" t="s">
        <v>29</v>
      </c>
      <c r="C509" s="179"/>
      <c r="D509" s="119"/>
      <c r="E509" s="119"/>
      <c r="F509" s="119"/>
      <c r="G509" s="119"/>
    </row>
    <row r="510" spans="1:7" customFormat="1" x14ac:dyDescent="0.25">
      <c r="A510" s="191" t="s">
        <v>1295</v>
      </c>
      <c r="B510" s="193" t="s">
        <v>29</v>
      </c>
      <c r="C510" s="179"/>
      <c r="D510" s="119"/>
      <c r="E510" s="119"/>
      <c r="F510" s="119"/>
      <c r="G510" s="119"/>
    </row>
    <row r="511" spans="1:7" customFormat="1" x14ac:dyDescent="0.25">
      <c r="A511" s="191" t="s">
        <v>1296</v>
      </c>
      <c r="B511" s="193" t="s">
        <v>29</v>
      </c>
      <c r="C511" s="179"/>
      <c r="D511" s="119"/>
      <c r="E511" s="119"/>
      <c r="F511" s="119"/>
      <c r="G511" s="116"/>
    </row>
    <row r="512" spans="1:7" customFormat="1" x14ac:dyDescent="0.25">
      <c r="A512" s="191" t="s">
        <v>1297</v>
      </c>
      <c r="B512" s="193" t="s">
        <v>29</v>
      </c>
      <c r="C512" s="179"/>
      <c r="D512" s="119"/>
      <c r="E512" s="119"/>
      <c r="F512" s="119"/>
      <c r="G512" s="116"/>
    </row>
    <row r="513" spans="1:9" customFormat="1" x14ac:dyDescent="0.25">
      <c r="A513" s="191" t="s">
        <v>1298</v>
      </c>
      <c r="B513" s="193" t="s">
        <v>29</v>
      </c>
      <c r="C513" s="179"/>
      <c r="D513" s="119"/>
      <c r="E513" s="119"/>
      <c r="F513" s="119"/>
      <c r="G513" s="116"/>
    </row>
    <row r="514" spans="1:9" customFormat="1" x14ac:dyDescent="0.25">
      <c r="A514" s="108"/>
      <c r="B514" s="156" t="s">
        <v>828</v>
      </c>
      <c r="C514" s="108" t="s">
        <v>26</v>
      </c>
      <c r="D514" s="108" t="s">
        <v>328</v>
      </c>
      <c r="E514" s="108"/>
      <c r="F514" s="156" t="s">
        <v>53</v>
      </c>
      <c r="G514" s="108" t="s">
        <v>340</v>
      </c>
    </row>
    <row r="515" spans="1:9" customFormat="1" x14ac:dyDescent="0.25">
      <c r="A515" s="191" t="s">
        <v>1299</v>
      </c>
      <c r="B515" s="192" t="s">
        <v>1579</v>
      </c>
      <c r="C515" s="183">
        <v>185.53326656888399</v>
      </c>
      <c r="D515" s="119">
        <v>6</v>
      </c>
      <c r="E515" s="124"/>
      <c r="F515" s="185">
        <f>IF($C$533=0,"",IF(C515="[for completion]","",IF(C515="","",C515/$C$533)))</f>
        <v>9.2903274191728814E-3</v>
      </c>
      <c r="G515" s="185">
        <f>IF($D$533=0,"",IF(D515="[for completion]","",IF(D515="","",D515/$D$533)))</f>
        <v>3.3975084937712344E-3</v>
      </c>
    </row>
    <row r="516" spans="1:9" customFormat="1" x14ac:dyDescent="0.25">
      <c r="A516" s="191" t="s">
        <v>1300</v>
      </c>
      <c r="B516" s="230" t="s">
        <v>1572</v>
      </c>
      <c r="C516" s="227">
        <v>1023.72616381981</v>
      </c>
      <c r="D516" s="231">
        <v>53</v>
      </c>
      <c r="E516" s="124"/>
      <c r="F516" s="185">
        <f t="shared" ref="F516:F532" si="29">IF($C$533=0,"",IF(C516="[for completion]","",IF(C516="","",C516/$C$533)))</f>
        <v>5.1261703226298444E-2</v>
      </c>
      <c r="G516" s="185">
        <f t="shared" ref="G516:G532" si="30">IF($D$533=0,"",IF(D516="[for completion]","",IF(D516="","",D516/$D$533)))</f>
        <v>3.0011325028312569E-2</v>
      </c>
    </row>
    <row r="517" spans="1:9" customFormat="1" x14ac:dyDescent="0.25">
      <c r="A517" s="191" t="s">
        <v>1301</v>
      </c>
      <c r="B517" s="230" t="s">
        <v>1573</v>
      </c>
      <c r="C517" s="227">
        <v>750.80983272427</v>
      </c>
      <c r="D517" s="231">
        <v>19</v>
      </c>
      <c r="E517" s="124"/>
      <c r="F517" s="185">
        <f t="shared" si="29"/>
        <v>3.759578702266389E-2</v>
      </c>
      <c r="G517" s="185">
        <f t="shared" si="30"/>
        <v>1.0758776896942242E-2</v>
      </c>
    </row>
    <row r="518" spans="1:9" customFormat="1" x14ac:dyDescent="0.25">
      <c r="A518" s="191" t="s">
        <v>1302</v>
      </c>
      <c r="B518" s="230" t="s">
        <v>1574</v>
      </c>
      <c r="C518" s="227">
        <v>273.84384168418302</v>
      </c>
      <c r="D518" s="231">
        <v>13</v>
      </c>
      <c r="E518" s="124"/>
      <c r="F518" s="185">
        <f t="shared" si="29"/>
        <v>1.3712360042050146E-2</v>
      </c>
      <c r="G518" s="185">
        <f>IF($D$533=0,"",IF(D518="[for completion]","",IF(D518="","",D518/$D$533)))</f>
        <v>7.3612684031710077E-3</v>
      </c>
    </row>
    <row r="519" spans="1:9" customFormat="1" x14ac:dyDescent="0.25">
      <c r="A519" s="191" t="s">
        <v>1303</v>
      </c>
      <c r="B519" s="230" t="s">
        <v>1575</v>
      </c>
      <c r="C519" s="227">
        <v>261.93602301792998</v>
      </c>
      <c r="D519" s="231">
        <v>13</v>
      </c>
      <c r="E519" s="124"/>
      <c r="F519" s="185">
        <f t="shared" si="29"/>
        <v>1.3116092125770258E-2</v>
      </c>
      <c r="G519" s="185">
        <f>IF($D$533=0,"",IF(D519="[for completion]","",IF(D519="","",D519/$D$533)))</f>
        <v>7.3612684031710077E-3</v>
      </c>
    </row>
    <row r="520" spans="1:9" customFormat="1" x14ac:dyDescent="0.25">
      <c r="A520" s="191" t="s">
        <v>1304</v>
      </c>
      <c r="B520" s="230" t="s">
        <v>1576</v>
      </c>
      <c r="C520" s="227">
        <v>170.15697923949702</v>
      </c>
      <c r="D520" s="231">
        <v>6</v>
      </c>
      <c r="E520" s="124"/>
      <c r="F520" s="185">
        <f t="shared" si="29"/>
        <v>8.5203806251393302E-3</v>
      </c>
      <c r="G520" s="185">
        <f t="shared" si="30"/>
        <v>3.3975084937712344E-3</v>
      </c>
    </row>
    <row r="521" spans="1:9" customFormat="1" x14ac:dyDescent="0.25">
      <c r="A521" s="191" t="s">
        <v>1305</v>
      </c>
      <c r="B521" s="230" t="s">
        <v>1567</v>
      </c>
      <c r="C521" s="227">
        <v>108.599909</v>
      </c>
      <c r="D521" s="231">
        <v>5</v>
      </c>
      <c r="E521" s="124"/>
      <c r="F521" s="185">
        <f t="shared" si="29"/>
        <v>5.437993579053323E-3</v>
      </c>
      <c r="G521" s="185">
        <f t="shared" si="30"/>
        <v>2.8312570781426952E-3</v>
      </c>
    </row>
    <row r="522" spans="1:9" x14ac:dyDescent="0.25">
      <c r="A522" s="191" t="s">
        <v>1306</v>
      </c>
      <c r="B522" s="230" t="s">
        <v>1577</v>
      </c>
      <c r="C522" s="227">
        <v>72.923580000000001</v>
      </c>
      <c r="D522" s="231">
        <v>3</v>
      </c>
      <c r="E522" s="124"/>
      <c r="F522" s="185">
        <f t="shared" si="29"/>
        <v>3.6515496509447474E-3</v>
      </c>
      <c r="G522" s="185">
        <f t="shared" si="30"/>
        <v>1.6987542468856172E-3</v>
      </c>
      <c r="H522"/>
      <c r="I522"/>
    </row>
    <row r="523" spans="1:9" x14ac:dyDescent="0.25">
      <c r="A523" s="191" t="s">
        <v>1307</v>
      </c>
      <c r="B523" s="230" t="s">
        <v>1578</v>
      </c>
      <c r="C523" s="227">
        <v>19</v>
      </c>
      <c r="D523" s="231">
        <v>1</v>
      </c>
      <c r="E523" s="124"/>
      <c r="F523" s="185">
        <f t="shared" si="29"/>
        <v>9.5139930551887606E-4</v>
      </c>
      <c r="G523" s="185">
        <f t="shared" si="30"/>
        <v>5.6625141562853911E-4</v>
      </c>
    </row>
    <row r="524" spans="1:9" x14ac:dyDescent="0.25">
      <c r="A524" s="191" t="s">
        <v>1308</v>
      </c>
      <c r="B524" s="192"/>
      <c r="C524" s="183"/>
      <c r="D524" s="119"/>
      <c r="E524" s="124"/>
      <c r="F524" s="185" t="str">
        <f t="shared" si="29"/>
        <v/>
      </c>
      <c r="G524" s="185" t="str">
        <f t="shared" si="30"/>
        <v/>
      </c>
    </row>
    <row r="525" spans="1:9" x14ac:dyDescent="0.25">
      <c r="A525" s="191" t="s">
        <v>1309</v>
      </c>
      <c r="B525" s="192"/>
      <c r="C525" s="183"/>
      <c r="D525" s="119"/>
      <c r="E525" s="124"/>
      <c r="F525" s="185" t="str">
        <f t="shared" si="29"/>
        <v/>
      </c>
      <c r="G525" s="185" t="str">
        <f t="shared" si="30"/>
        <v/>
      </c>
    </row>
    <row r="526" spans="1:9" x14ac:dyDescent="0.25">
      <c r="A526" s="191" t="s">
        <v>1310</v>
      </c>
      <c r="B526" s="192"/>
      <c r="C526" s="183"/>
      <c r="D526" s="119"/>
      <c r="E526" s="124"/>
      <c r="F526" s="185" t="str">
        <f t="shared" si="29"/>
        <v/>
      </c>
      <c r="G526" s="185" t="str">
        <f t="shared" si="30"/>
        <v/>
      </c>
    </row>
    <row r="527" spans="1:9" x14ac:dyDescent="0.25">
      <c r="A527" s="191" t="s">
        <v>1311</v>
      </c>
      <c r="B527" s="192"/>
      <c r="C527" s="183"/>
      <c r="D527" s="119"/>
      <c r="E527" s="124"/>
      <c r="F527" s="185" t="str">
        <f t="shared" si="29"/>
        <v/>
      </c>
      <c r="G527" s="185" t="str">
        <f t="shared" si="30"/>
        <v/>
      </c>
    </row>
    <row r="528" spans="1:9" x14ac:dyDescent="0.25">
      <c r="A528" s="191" t="s">
        <v>1312</v>
      </c>
      <c r="B528" s="192"/>
      <c r="C528" s="183"/>
      <c r="D528" s="119"/>
      <c r="E528" s="124"/>
      <c r="F528" s="185" t="str">
        <f t="shared" si="29"/>
        <v/>
      </c>
      <c r="G528" s="185" t="str">
        <f t="shared" si="30"/>
        <v/>
      </c>
    </row>
    <row r="529" spans="1:7" x14ac:dyDescent="0.25">
      <c r="A529" s="191" t="s">
        <v>1313</v>
      </c>
      <c r="B529" s="192"/>
      <c r="C529" s="183"/>
      <c r="D529" s="119"/>
      <c r="E529" s="124"/>
      <c r="F529" s="185" t="str">
        <f t="shared" si="29"/>
        <v/>
      </c>
      <c r="G529" s="185" t="str">
        <f t="shared" si="30"/>
        <v/>
      </c>
    </row>
    <row r="530" spans="1:7" x14ac:dyDescent="0.25">
      <c r="A530" s="191" t="s">
        <v>1314</v>
      </c>
      <c r="B530" s="192"/>
      <c r="C530" s="183"/>
      <c r="D530" s="119"/>
      <c r="E530" s="124"/>
      <c r="F530" s="185" t="str">
        <f t="shared" si="29"/>
        <v/>
      </c>
      <c r="G530" s="185" t="str">
        <f t="shared" si="30"/>
        <v/>
      </c>
    </row>
    <row r="531" spans="1:7" x14ac:dyDescent="0.25">
      <c r="A531" s="191" t="s">
        <v>1315</v>
      </c>
      <c r="B531" s="192"/>
      <c r="C531" s="183"/>
      <c r="D531" s="119"/>
      <c r="E531" s="124"/>
      <c r="F531" s="185" t="str">
        <f t="shared" si="29"/>
        <v/>
      </c>
      <c r="G531" s="185" t="str">
        <f t="shared" si="30"/>
        <v/>
      </c>
    </row>
    <row r="532" spans="1:7" x14ac:dyDescent="0.25">
      <c r="A532" s="191" t="s">
        <v>1316</v>
      </c>
      <c r="B532" s="192" t="s">
        <v>736</v>
      </c>
      <c r="C532" s="183">
        <v>17104.054668391302</v>
      </c>
      <c r="D532" s="119">
        <v>1647</v>
      </c>
      <c r="E532" s="124"/>
      <c r="F532" s="185">
        <f t="shared" si="29"/>
        <v>0.85646240700338816</v>
      </c>
      <c r="G532" s="185">
        <f t="shared" si="30"/>
        <v>0.93261608154020381</v>
      </c>
    </row>
    <row r="533" spans="1:7" x14ac:dyDescent="0.25">
      <c r="A533" s="191" t="s">
        <v>1317</v>
      </c>
      <c r="B533" s="192" t="s">
        <v>28</v>
      </c>
      <c r="C533" s="183">
        <f>SUM(C515:C532)</f>
        <v>19970.584264445875</v>
      </c>
      <c r="D533" s="119">
        <f>SUM(D515:D532)</f>
        <v>1766</v>
      </c>
      <c r="E533" s="124"/>
      <c r="F533" s="202">
        <f>SUM(F515:F532)</f>
        <v>1</v>
      </c>
      <c r="G533" s="202">
        <f>SUM(G515:G532)</f>
        <v>1</v>
      </c>
    </row>
    <row r="534" spans="1:7" x14ac:dyDescent="0.25">
      <c r="A534" s="191" t="s">
        <v>1318</v>
      </c>
      <c r="B534" s="192"/>
      <c r="C534" s="119"/>
      <c r="D534" s="119"/>
      <c r="E534" s="124"/>
      <c r="F534" s="124"/>
      <c r="G534" s="124"/>
    </row>
    <row r="535" spans="1:7" x14ac:dyDescent="0.25">
      <c r="A535" s="191" t="s">
        <v>1319</v>
      </c>
      <c r="B535" s="192"/>
      <c r="C535" s="119"/>
      <c r="D535" s="119"/>
      <c r="E535" s="124"/>
      <c r="F535" s="124"/>
      <c r="G535" s="124"/>
    </row>
    <row r="536" spans="1:7" x14ac:dyDescent="0.25">
      <c r="A536" s="191" t="s">
        <v>1320</v>
      </c>
      <c r="B536" s="192"/>
      <c r="C536" s="119"/>
      <c r="D536" s="119"/>
      <c r="E536" s="124"/>
      <c r="F536" s="124"/>
      <c r="G536" s="124"/>
    </row>
    <row r="537" spans="1:7" customFormat="1" x14ac:dyDescent="0.25">
      <c r="A537" s="108"/>
      <c r="B537" s="156" t="s">
        <v>829</v>
      </c>
      <c r="C537" s="108" t="s">
        <v>26</v>
      </c>
      <c r="D537" s="108" t="s">
        <v>328</v>
      </c>
      <c r="E537" s="108"/>
      <c r="F537" s="156" t="s">
        <v>53</v>
      </c>
      <c r="G537" s="108" t="s">
        <v>340</v>
      </c>
    </row>
    <row r="538" spans="1:7" x14ac:dyDescent="0.25">
      <c r="A538" s="191" t="s">
        <v>1321</v>
      </c>
      <c r="B538" s="192" t="s">
        <v>1599</v>
      </c>
      <c r="C538" s="227">
        <v>1368.3250671624</v>
      </c>
      <c r="D538" s="119">
        <v>141</v>
      </c>
      <c r="E538" s="124"/>
      <c r="F538" s="185">
        <f>IF($C$556=0,"",IF(C538="[for completion]","",IF(C538="","",C538/$C$556)))</f>
        <v>6.8517027295914551E-2</v>
      </c>
      <c r="G538" s="185">
        <f>IF($D$556=0,"",IF(D538="[for completion]","",IF(D538="","",D538/$D$556)))</f>
        <v>7.9841449603624007E-2</v>
      </c>
    </row>
    <row r="539" spans="1:7" x14ac:dyDescent="0.25">
      <c r="A539" s="191" t="s">
        <v>1322</v>
      </c>
      <c r="B539" s="230" t="s">
        <v>1600</v>
      </c>
      <c r="C539" s="227">
        <v>322.373147602865</v>
      </c>
      <c r="D539" s="231">
        <v>76</v>
      </c>
      <c r="E539" s="124"/>
      <c r="F539" s="185">
        <f t="shared" ref="F539:F555" si="31">IF($C$556=0,"",IF(C539="[for completion]","",IF(C539="","",C539/$C$556)))</f>
        <v>1.6142399407752618E-2</v>
      </c>
      <c r="G539" s="185">
        <f t="shared" ref="G539:G555" si="32">IF($D$556=0,"",IF(D539="[for completion]","",IF(D539="","",D539/$D$556)))</f>
        <v>4.3035107587768968E-2</v>
      </c>
    </row>
    <row r="540" spans="1:7" x14ac:dyDescent="0.25">
      <c r="A540" s="191" t="s">
        <v>1323</v>
      </c>
      <c r="B540" s="230" t="s">
        <v>1595</v>
      </c>
      <c r="C540" s="227">
        <v>6410.7501163892402</v>
      </c>
      <c r="D540" s="231">
        <v>264</v>
      </c>
      <c r="E540" s="124"/>
      <c r="F540" s="185">
        <f>IF($C$556=0,"",IF(C540="[for completion]","",IF(C540="","",C540/$C$556)))</f>
        <v>0.32100964255725128</v>
      </c>
      <c r="G540" s="185">
        <f t="shared" si="32"/>
        <v>0.14949037372593432</v>
      </c>
    </row>
    <row r="541" spans="1:7" x14ac:dyDescent="0.25">
      <c r="A541" s="191" t="s">
        <v>1324</v>
      </c>
      <c r="B541" s="230" t="s">
        <v>1596</v>
      </c>
      <c r="C541" s="227">
        <v>764.05129333805598</v>
      </c>
      <c r="D541" s="231">
        <v>51</v>
      </c>
      <c r="E541" s="124"/>
      <c r="F541" s="185">
        <f t="shared" si="31"/>
        <v>3.8258835255927645E-2</v>
      </c>
      <c r="G541" s="185">
        <f t="shared" si="32"/>
        <v>2.8878822197055492E-2</v>
      </c>
    </row>
    <row r="542" spans="1:7" x14ac:dyDescent="0.25">
      <c r="A542" s="191" t="s">
        <v>1325</v>
      </c>
      <c r="B542" s="230" t="s">
        <v>1591</v>
      </c>
      <c r="C542" s="227">
        <v>183.22255095880601</v>
      </c>
      <c r="D542" s="231">
        <v>9</v>
      </c>
      <c r="E542" s="124"/>
      <c r="F542" s="185">
        <f t="shared" si="31"/>
        <v>9.1746214598739401E-3</v>
      </c>
      <c r="G542" s="185">
        <f t="shared" si="32"/>
        <v>5.0962627406568517E-3</v>
      </c>
    </row>
    <row r="543" spans="1:7" x14ac:dyDescent="0.25">
      <c r="A543" s="191" t="s">
        <v>1326</v>
      </c>
      <c r="B543" s="230" t="s">
        <v>1592</v>
      </c>
      <c r="C543" s="227">
        <v>412.247580475934</v>
      </c>
      <c r="D543" s="231">
        <v>21</v>
      </c>
      <c r="E543" s="124"/>
      <c r="F543" s="185">
        <f t="shared" si="31"/>
        <v>2.0642740092981074E-2</v>
      </c>
      <c r="G543" s="185">
        <f>IF($D$556=0,"",IF(D543="[for completion]","",IF(D543="","",D543/$D$556)))</f>
        <v>1.189127972819932E-2</v>
      </c>
    </row>
    <row r="544" spans="1:7" x14ac:dyDescent="0.25">
      <c r="A544" s="191" t="s">
        <v>1327</v>
      </c>
      <c r="B544" s="230" t="s">
        <v>1593</v>
      </c>
      <c r="C544" s="227">
        <v>557.32135456256992</v>
      </c>
      <c r="D544" s="231">
        <v>30</v>
      </c>
      <c r="E544" s="124"/>
      <c r="F544" s="185">
        <f t="shared" si="31"/>
        <v>2.7907113141140426E-2</v>
      </c>
      <c r="G544" s="185">
        <f t="shared" si="32"/>
        <v>1.698754246885617E-2</v>
      </c>
    </row>
    <row r="545" spans="1:7" x14ac:dyDescent="0.25">
      <c r="A545" s="191" t="s">
        <v>1328</v>
      </c>
      <c r="B545" s="230" t="s">
        <v>1594</v>
      </c>
      <c r="C545" s="227">
        <v>80.752122806124007</v>
      </c>
      <c r="D545" s="231">
        <v>11</v>
      </c>
      <c r="E545" s="124"/>
      <c r="F545" s="185">
        <f t="shared" si="31"/>
        <v>4.0435533451011231E-3</v>
      </c>
      <c r="G545" s="185">
        <f>IF($D$556=0,"",IF(D545="[for completion]","",IF(D545="","",D545/$D$556)))</f>
        <v>6.2287655719139301E-3</v>
      </c>
    </row>
    <row r="546" spans="1:7" x14ac:dyDescent="0.25">
      <c r="A546" s="191" t="s">
        <v>1329</v>
      </c>
      <c r="B546" s="230" t="s">
        <v>1597</v>
      </c>
      <c r="C546" s="227">
        <v>15.669892519999999</v>
      </c>
      <c r="D546" s="231">
        <v>2</v>
      </c>
      <c r="E546" s="124"/>
      <c r="F546" s="185">
        <f t="shared" si="31"/>
        <v>7.8464867689912766E-4</v>
      </c>
      <c r="G546" s="185">
        <f t="shared" si="32"/>
        <v>1.1325028312570782E-3</v>
      </c>
    </row>
    <row r="547" spans="1:7" x14ac:dyDescent="0.25">
      <c r="A547" s="191" t="s">
        <v>1330</v>
      </c>
      <c r="B547" s="230" t="s">
        <v>1598</v>
      </c>
      <c r="C547" s="227">
        <v>17.281614920000003</v>
      </c>
      <c r="D547" s="231">
        <v>4</v>
      </c>
      <c r="E547" s="124"/>
      <c r="F547" s="185">
        <f t="shared" si="31"/>
        <v>8.6535349648066541E-4</v>
      </c>
      <c r="G547" s="185">
        <f t="shared" si="32"/>
        <v>2.2650056625141564E-3</v>
      </c>
    </row>
    <row r="548" spans="1:7" x14ac:dyDescent="0.25">
      <c r="A548" s="191" t="s">
        <v>1331</v>
      </c>
      <c r="B548" s="230"/>
      <c r="C548" s="119"/>
      <c r="D548" s="119"/>
      <c r="E548" s="124"/>
      <c r="F548" s="185" t="str">
        <f>IF($C$556=0,"",IF(C548="[for completion]","",IF(C548="","",C548/$C$556)))</f>
        <v/>
      </c>
      <c r="G548" s="185" t="str">
        <f t="shared" si="32"/>
        <v/>
      </c>
    </row>
    <row r="549" spans="1:7" x14ac:dyDescent="0.25">
      <c r="A549" s="191" t="s">
        <v>1332</v>
      </c>
      <c r="B549" s="230"/>
      <c r="C549" s="119"/>
      <c r="D549" s="119"/>
      <c r="E549" s="124"/>
      <c r="F549" s="185" t="str">
        <f t="shared" si="31"/>
        <v/>
      </c>
      <c r="G549" s="185" t="str">
        <f t="shared" si="32"/>
        <v/>
      </c>
    </row>
    <row r="550" spans="1:7" x14ac:dyDescent="0.25">
      <c r="A550" s="191" t="s">
        <v>1333</v>
      </c>
      <c r="B550" s="192"/>
      <c r="C550" s="119"/>
      <c r="D550" s="119"/>
      <c r="E550" s="124"/>
      <c r="F550" s="185" t="str">
        <f t="shared" si="31"/>
        <v/>
      </c>
      <c r="G550" s="185" t="str">
        <f t="shared" si="32"/>
        <v/>
      </c>
    </row>
    <row r="551" spans="1:7" x14ac:dyDescent="0.25">
      <c r="A551" s="191" t="s">
        <v>1334</v>
      </c>
      <c r="B551" s="192"/>
      <c r="C551" s="119"/>
      <c r="D551" s="119"/>
      <c r="E551" s="124"/>
      <c r="F551" s="185" t="str">
        <f t="shared" si="31"/>
        <v/>
      </c>
      <c r="G551" s="185" t="str">
        <f t="shared" si="32"/>
        <v/>
      </c>
    </row>
    <row r="552" spans="1:7" x14ac:dyDescent="0.25">
      <c r="A552" s="191" t="s">
        <v>1335</v>
      </c>
      <c r="B552" s="192"/>
      <c r="C552" s="119"/>
      <c r="D552" s="119"/>
      <c r="E552" s="124"/>
      <c r="F552" s="185" t="str">
        <f t="shared" si="31"/>
        <v/>
      </c>
      <c r="G552" s="185" t="str">
        <f t="shared" si="32"/>
        <v/>
      </c>
    </row>
    <row r="553" spans="1:7" x14ac:dyDescent="0.25">
      <c r="A553" s="191" t="s">
        <v>1336</v>
      </c>
      <c r="B553" s="192"/>
      <c r="C553" s="119"/>
      <c r="D553" s="119"/>
      <c r="E553" s="124"/>
      <c r="F553" s="185" t="str">
        <f t="shared" si="31"/>
        <v/>
      </c>
      <c r="G553" s="185" t="str">
        <f t="shared" si="32"/>
        <v/>
      </c>
    </row>
    <row r="554" spans="1:7" x14ac:dyDescent="0.25">
      <c r="A554" s="191" t="s">
        <v>1337</v>
      </c>
      <c r="B554" s="192"/>
      <c r="C554" s="119"/>
      <c r="D554" s="119"/>
      <c r="E554" s="124"/>
      <c r="F554" s="185" t="str">
        <f t="shared" si="31"/>
        <v/>
      </c>
      <c r="G554" s="185" t="str">
        <f t="shared" si="32"/>
        <v/>
      </c>
    </row>
    <row r="555" spans="1:7" x14ac:dyDescent="0.25">
      <c r="A555" s="191" t="s">
        <v>1338</v>
      </c>
      <c r="B555" s="192" t="s">
        <v>736</v>
      </c>
      <c r="C555" s="227">
        <v>9838.5895237098903</v>
      </c>
      <c r="D555" s="119">
        <v>1157</v>
      </c>
      <c r="E555" s="124"/>
      <c r="F555" s="185">
        <f t="shared" si="31"/>
        <v>0.49265406527067768</v>
      </c>
      <c r="G555" s="185">
        <f t="shared" si="32"/>
        <v>0.6551528878822197</v>
      </c>
    </row>
    <row r="556" spans="1:7" x14ac:dyDescent="0.25">
      <c r="A556" s="191" t="s">
        <v>1339</v>
      </c>
      <c r="B556" s="192" t="s">
        <v>28</v>
      </c>
      <c r="C556" s="227">
        <f>SUM(C538:C555)</f>
        <v>19970.584264445883</v>
      </c>
      <c r="D556" s="119">
        <f>SUM(D538:D555)</f>
        <v>1766</v>
      </c>
      <c r="E556" s="124"/>
      <c r="F556" s="202">
        <f>SUM(F538:F555)</f>
        <v>1</v>
      </c>
      <c r="G556" s="202">
        <f>SUM(G538:G555)</f>
        <v>1</v>
      </c>
    </row>
    <row r="557" spans="1:7" x14ac:dyDescent="0.25">
      <c r="A557" s="191" t="s">
        <v>1340</v>
      </c>
      <c r="B557" s="192"/>
      <c r="C557" s="119"/>
      <c r="D557" s="119"/>
      <c r="E557" s="124"/>
      <c r="F557" s="124"/>
      <c r="G557" s="124"/>
    </row>
    <row r="558" spans="1:7" x14ac:dyDescent="0.25">
      <c r="A558" s="191" t="s">
        <v>1341</v>
      </c>
      <c r="B558" s="192"/>
      <c r="C558" s="119"/>
      <c r="D558" s="119"/>
      <c r="E558" s="124"/>
      <c r="F558" s="124"/>
      <c r="G558" s="124"/>
    </row>
    <row r="559" spans="1:7" x14ac:dyDescent="0.25">
      <c r="A559" s="191" t="s">
        <v>1342</v>
      </c>
      <c r="B559" s="192"/>
      <c r="C559" s="119"/>
      <c r="D559" s="119"/>
      <c r="E559" s="124"/>
      <c r="F559" s="124"/>
      <c r="G559" s="124"/>
    </row>
    <row r="560" spans="1:7" customFormat="1" x14ac:dyDescent="0.25">
      <c r="A560" s="108"/>
      <c r="B560" s="156" t="s">
        <v>830</v>
      </c>
      <c r="C560" s="108" t="s">
        <v>26</v>
      </c>
      <c r="D560" s="108" t="s">
        <v>328</v>
      </c>
      <c r="E560" s="108"/>
      <c r="F560" s="156" t="s">
        <v>53</v>
      </c>
      <c r="G560" s="108" t="s">
        <v>340</v>
      </c>
    </row>
    <row r="561" spans="1:7" x14ac:dyDescent="0.25">
      <c r="A561" s="191" t="s">
        <v>1343</v>
      </c>
      <c r="B561" s="192" t="s">
        <v>318</v>
      </c>
      <c r="C561" s="183">
        <v>1576.49799344538</v>
      </c>
      <c r="D561" s="184">
        <v>147</v>
      </c>
      <c r="E561" s="124"/>
      <c r="F561" s="185">
        <f>IF($C$571=0,"",IF(C561="[for completion]","",IF(C561="","",C561/$C$571)))</f>
        <v>7.894100505872817E-2</v>
      </c>
      <c r="G561" s="185">
        <f>IF($D$571=0,"",IF(D561="[for completion]","",IF(D561="","",D561/$D$571)))</f>
        <v>8.3238958097395246E-2</v>
      </c>
    </row>
    <row r="562" spans="1:7" x14ac:dyDescent="0.25">
      <c r="A562" s="191" t="s">
        <v>1344</v>
      </c>
      <c r="B562" s="192" t="s">
        <v>319</v>
      </c>
      <c r="C562" s="227">
        <v>652.06410995131603</v>
      </c>
      <c r="D562" s="228">
        <v>40</v>
      </c>
      <c r="E562" s="124"/>
      <c r="F562" s="185">
        <f t="shared" ref="F562:F570" si="33">IF($C$571=0,"",IF(C562="[for completion]","",IF(C562="","",C562/$C$571)))</f>
        <v>3.2651228492708725E-2</v>
      </c>
      <c r="G562" s="185">
        <f>IF($D$571=0,"",IF(D562="[for completion]","",IF(D562="","",D562/$D$571)))</f>
        <v>2.2650056625141562E-2</v>
      </c>
    </row>
    <row r="563" spans="1:7" x14ac:dyDescent="0.25">
      <c r="A563" s="191" t="s">
        <v>1345</v>
      </c>
      <c r="B563" s="192" t="s">
        <v>1550</v>
      </c>
      <c r="C563" s="227">
        <v>778.63617448500702</v>
      </c>
      <c r="D563" s="228">
        <v>69</v>
      </c>
      <c r="E563" s="124"/>
      <c r="F563" s="185">
        <f>IF($C$571=0,"",IF(C563="[for completion]","",IF(C563="","",C563/$C$571)))</f>
        <v>3.8989153455626827E-2</v>
      </c>
      <c r="G563" s="185">
        <f t="shared" ref="G563:G570" si="34">IF($D$571=0,"",IF(D563="[for completion]","",IF(D563="","",D563/$D$571)))</f>
        <v>3.9071347678369193E-2</v>
      </c>
    </row>
    <row r="564" spans="1:7" x14ac:dyDescent="0.25">
      <c r="A564" s="191" t="s">
        <v>1346</v>
      </c>
      <c r="B564" s="192" t="s">
        <v>320</v>
      </c>
      <c r="C564" s="227">
        <v>970.4107871019271</v>
      </c>
      <c r="D564" s="228">
        <v>81</v>
      </c>
      <c r="E564" s="124"/>
      <c r="F564" s="185">
        <f>IF($C$571=0,"",IF(C564="[for completion]","",IF(C564="","",C564/$C$571)))</f>
        <v>4.8592007837726256E-2</v>
      </c>
      <c r="G564" s="185">
        <f t="shared" si="34"/>
        <v>4.5866364665911666E-2</v>
      </c>
    </row>
    <row r="565" spans="1:7" x14ac:dyDescent="0.25">
      <c r="A565" s="191" t="s">
        <v>1347</v>
      </c>
      <c r="B565" s="192" t="s">
        <v>321</v>
      </c>
      <c r="C565" s="227">
        <v>1257.07538993103</v>
      </c>
      <c r="D565" s="228">
        <v>109</v>
      </c>
      <c r="E565" s="124"/>
      <c r="F565" s="185">
        <f t="shared" si="33"/>
        <v>6.2946350156065881E-2</v>
      </c>
      <c r="G565" s="185">
        <f t="shared" si="34"/>
        <v>6.1721404303510759E-2</v>
      </c>
    </row>
    <row r="566" spans="1:7" x14ac:dyDescent="0.25">
      <c r="A566" s="191" t="s">
        <v>1348</v>
      </c>
      <c r="B566" s="192" t="s">
        <v>322</v>
      </c>
      <c r="C566" s="227">
        <v>783.19106498396502</v>
      </c>
      <c r="D566" s="228">
        <v>105</v>
      </c>
      <c r="E566" s="124"/>
      <c r="F566" s="185">
        <f t="shared" si="33"/>
        <v>3.9217233437596463E-2</v>
      </c>
      <c r="G566" s="185">
        <f>IF($D$571=0,"",IF(D566="[for completion]","",IF(D566="","",D566/$D$571)))</f>
        <v>5.9456398640996604E-2</v>
      </c>
    </row>
    <row r="567" spans="1:7" x14ac:dyDescent="0.25">
      <c r="A567" s="191" t="s">
        <v>1349</v>
      </c>
      <c r="B567" s="192" t="s">
        <v>323</v>
      </c>
      <c r="C567" s="227">
        <v>2912.2655893588098</v>
      </c>
      <c r="D567" s="228">
        <v>348</v>
      </c>
      <c r="E567" s="124"/>
      <c r="F567" s="185">
        <f t="shared" si="33"/>
        <v>0.14582776101065739</v>
      </c>
      <c r="G567" s="185">
        <f t="shared" si="34"/>
        <v>0.19705549263873159</v>
      </c>
    </row>
    <row r="568" spans="1:7" x14ac:dyDescent="0.25">
      <c r="A568" s="191" t="s">
        <v>1350</v>
      </c>
      <c r="B568" s="192" t="s">
        <v>324</v>
      </c>
      <c r="C568" s="227">
        <v>2037.4675255823499</v>
      </c>
      <c r="D568" s="228">
        <v>206</v>
      </c>
      <c r="E568" s="124"/>
      <c r="F568" s="185">
        <f t="shared" si="33"/>
        <v>0.10202343099243734</v>
      </c>
      <c r="G568" s="185">
        <f t="shared" si="34"/>
        <v>0.11664779161947905</v>
      </c>
    </row>
    <row r="569" spans="1:7" x14ac:dyDescent="0.25">
      <c r="A569" s="191" t="s">
        <v>1351</v>
      </c>
      <c r="B569" s="192" t="s">
        <v>325</v>
      </c>
      <c r="C569" s="227">
        <v>8890.9358142187903</v>
      </c>
      <c r="D569" s="228">
        <v>645</v>
      </c>
      <c r="E569" s="124"/>
      <c r="F569" s="185">
        <f t="shared" si="33"/>
        <v>0.44520158731898185</v>
      </c>
      <c r="G569" s="185">
        <f t="shared" si="34"/>
        <v>0.36523216308040768</v>
      </c>
    </row>
    <row r="570" spans="1:7" x14ac:dyDescent="0.25">
      <c r="A570" s="191" t="s">
        <v>1352</v>
      </c>
      <c r="B570" s="191" t="s">
        <v>736</v>
      </c>
      <c r="C570" s="183">
        <v>112.039815387313</v>
      </c>
      <c r="D570" s="184">
        <v>16</v>
      </c>
      <c r="E570" s="124"/>
      <c r="F570" s="185">
        <f t="shared" si="33"/>
        <v>5.6102422394711899E-3</v>
      </c>
      <c r="G570" s="185">
        <f t="shared" si="34"/>
        <v>9.0600226500566258E-3</v>
      </c>
    </row>
    <row r="571" spans="1:7" x14ac:dyDescent="0.25">
      <c r="A571" s="191" t="s">
        <v>1353</v>
      </c>
      <c r="B571" s="192" t="s">
        <v>28</v>
      </c>
      <c r="C571" s="183">
        <f>SUM(C561:C570)</f>
        <v>19970.584264445886</v>
      </c>
      <c r="D571" s="184">
        <f>SUM(D561:D570)</f>
        <v>1766</v>
      </c>
      <c r="E571" s="124"/>
      <c r="F571" s="202">
        <f>SUM(F561:F570)</f>
        <v>1.0000000000000002</v>
      </c>
      <c r="G571" s="202">
        <f>SUM(G561:G570)</f>
        <v>1</v>
      </c>
    </row>
    <row r="572" spans="1:7" x14ac:dyDescent="0.25">
      <c r="A572" s="191" t="s">
        <v>1354</v>
      </c>
      <c r="B572" s="191"/>
      <c r="C572" s="183"/>
      <c r="D572" s="119"/>
      <c r="E572" s="119"/>
      <c r="F572" s="119"/>
      <c r="G572" s="116"/>
    </row>
    <row r="573" spans="1:7" x14ac:dyDescent="0.25">
      <c r="A573" s="108"/>
      <c r="B573" s="108" t="s">
        <v>831</v>
      </c>
      <c r="C573" s="232" t="s">
        <v>26</v>
      </c>
      <c r="D573" s="108" t="s">
        <v>326</v>
      </c>
      <c r="E573" s="108"/>
      <c r="F573" s="108" t="s">
        <v>52</v>
      </c>
      <c r="G573" s="108" t="s">
        <v>99</v>
      </c>
    </row>
    <row r="574" spans="1:7" x14ac:dyDescent="0.25">
      <c r="A574" s="191" t="s">
        <v>1355</v>
      </c>
      <c r="B574" s="192" t="s">
        <v>734</v>
      </c>
      <c r="C574" s="183">
        <v>2654.8375533019598</v>
      </c>
      <c r="D574" s="119">
        <v>48</v>
      </c>
      <c r="E574" s="124"/>
      <c r="F574" s="185">
        <f>IF($C$578=0,"",IF(C574="[for completion]","",IF(C574="","",C574/$C$578)))</f>
        <v>0.1329374002356272</v>
      </c>
      <c r="G574" s="185">
        <f>IF($D$578=0,"",IF(D574="[for completion]","",IF(D574="","",D574/$D$578)))</f>
        <v>2.7180067950169876E-2</v>
      </c>
    </row>
    <row r="575" spans="1:7" x14ac:dyDescent="0.25">
      <c r="A575" s="191" t="s">
        <v>1356</v>
      </c>
      <c r="B575" s="194" t="s">
        <v>735</v>
      </c>
      <c r="C575" s="183">
        <v>17203.706895756601</v>
      </c>
      <c r="D575" s="119">
        <v>1702</v>
      </c>
      <c r="E575" s="124"/>
      <c r="F575" s="185">
        <f t="shared" ref="F575:F577" si="35">IF($C$578=0,"",IF(C575="[for completion]","",IF(C575="","",C575/$C$578)))</f>
        <v>0.86145235752490157</v>
      </c>
      <c r="G575" s="185">
        <f>IF($D$578=0,"",IF(D575="[for completion]","",IF(D575="","",D575/$D$578)))</f>
        <v>0.96375990939977352</v>
      </c>
    </row>
    <row r="576" spans="1:7" x14ac:dyDescent="0.25">
      <c r="A576" s="191" t="s">
        <v>1357</v>
      </c>
      <c r="B576" s="192" t="s">
        <v>327</v>
      </c>
      <c r="C576" s="183">
        <v>0</v>
      </c>
      <c r="D576" s="119">
        <v>0</v>
      </c>
      <c r="E576" s="124"/>
      <c r="F576" s="185">
        <f t="shared" si="35"/>
        <v>0</v>
      </c>
      <c r="G576" s="185">
        <f t="shared" ref="G576:G577" si="36">IF($D$578=0,"",IF(D576="[for completion]","",IF(D576="","",D576/$D$578)))</f>
        <v>0</v>
      </c>
    </row>
    <row r="577" spans="1:7" x14ac:dyDescent="0.25">
      <c r="A577" s="191" t="s">
        <v>1358</v>
      </c>
      <c r="B577" s="191" t="s">
        <v>736</v>
      </c>
      <c r="C577" s="183">
        <v>112.039815387313</v>
      </c>
      <c r="D577" s="119">
        <v>16</v>
      </c>
      <c r="E577" s="124"/>
      <c r="F577" s="185">
        <f t="shared" si="35"/>
        <v>5.6102422394711934E-3</v>
      </c>
      <c r="G577" s="185">
        <f t="shared" si="36"/>
        <v>9.0600226500566258E-3</v>
      </c>
    </row>
    <row r="578" spans="1:7" x14ac:dyDescent="0.25">
      <c r="A578" s="191" t="s">
        <v>1359</v>
      </c>
      <c r="B578" s="192" t="s">
        <v>28</v>
      </c>
      <c r="C578" s="183">
        <f>SUM(C574:C577)</f>
        <v>19970.584264445875</v>
      </c>
      <c r="D578" s="184">
        <f>SUM(D574:D577)</f>
        <v>1766</v>
      </c>
      <c r="E578" s="124"/>
      <c r="F578" s="202">
        <f>SUM(F574:F577)</f>
        <v>0.99999999999999989</v>
      </c>
      <c r="G578" s="202">
        <f>SUM(G574:G577)</f>
        <v>1</v>
      </c>
    </row>
  </sheetData>
  <sheetProtection algorithmName="SHA-512" hashValue="4EI87amRQ7eFA1xspM05T3YRIOA8QfTw9MDo1CFLCgcL/lHGWRycR+7xyUgizAHgn3MxvEEAk13SIlGu64oMYw==" saltValue="GSVkP2nzuhpTAHRWumAkEg==" spinCount="100000" sheet="1" formatCells="0" formatColumns="0" formatRows="0" insertHyperlinks="0" sort="0" autoFilter="0" pivotTables="0"/>
  <protectedRanges>
    <protectedRange sqref="C151:D159 F151:F159 B154:B159 B164:B169 C161:D169 F161:F169 B176:B179 C171:D179 F171:F179 B182:B185 C181:D185 F181:F185 C188:D188 F188:G188 C217:D217 B191:D214" name="Mortgage Assets II"/>
    <protectedRange sqref="C217:D217 C220:D227 B229:D237 F229:G237 C239:D239 F239:G239 C242:D249 B251:D259 F251:G259 F477:G482 F455:G460" name="Mortgage Asset IV"/>
    <protectedRange sqref="C4 B17:D27 F17:F27 B164:B169 B38:B43 C37:D43 F46:F72 F78:F98 C74:D76 F74:F76 B89:D98 B100:D149 F100:F149 B30:D35 C29:D29 F29:F35 C13:C15 C78:D88 C46:D72 F37:F43" name="Mortgage Asset I"/>
    <protectedRange sqref="C414:D414 F414:G414 C443:D443 F443:G443 C446:D453 F461:G463 C465:D465 F465:G465 C468:D475 F483:G485 F487:G513 C487:D513 B500:B513 B477:D485 B455:D463 B417:D440" name="Mortgage Assets III_3"/>
    <protectedRange sqref="B267:C276 B281:C286 C278:C280 F278:G286 D278:D286 C414:D414 D261:D276 F261:G276 C261:C266" name="Mortgage Asset IV_1"/>
    <protectedRange sqref="C288:D309 C334:D345 C330:D332 C347:D353 C357:D360" name="Optional ECBECAIs_2_2"/>
    <protectedRange sqref="B288:B305 B311:B328" name="Mortgage Assets III_1_1"/>
    <protectedRange sqref="F363:G411 B363:B411 C361:D411" name="Mortgage Asset IV_3"/>
    <protectedRange sqref="C515:D536 C561:D571 C538:D559 C574:D578" name="Optional ECBECAIs_2_1_1"/>
    <protectedRange sqref="B515:B532 B538:B555" name="Mortgage Assets III_2_1"/>
    <protectedRange sqref="C354:D355" name="Optional ECBECAIs_2_2_1"/>
    <protectedRange sqref="C311:D328" name="Optional ECBECAIs_2_2_2"/>
    <protectedRange sqref="C329:D329" name="Optional ECBECAIs_2_2_3"/>
  </protectedRanges>
  <phoneticPr fontId="39" type="noConversion"/>
  <hyperlinks>
    <hyperlink ref="B7" location="'A1. EEM General Mortgage Assets'!B10" display="1. Mortgage Assets"/>
    <hyperlink ref="B8" location="'A1. EEM General Mortgage Assets'!B185" display="1.A Residential Cover Pool"/>
    <hyperlink ref="B9" location="'A1. EEM General Mortgage Assets'!B386" display="1.B Commercial Cover Pool"/>
    <hyperlink ref="B180"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19"/>
  <sheetViews>
    <sheetView zoomScaleNormal="100" workbookViewId="0"/>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718</v>
      </c>
      <c r="B2" s="92"/>
      <c r="C2" s="45"/>
      <c r="D2" s="45"/>
      <c r="E2" s="45"/>
      <c r="F2" s="142" t="s">
        <v>1549</v>
      </c>
      <c r="G2" s="54"/>
    </row>
    <row r="3" spans="1:7" ht="15.75" thickBot="1" x14ac:dyDescent="0.3">
      <c r="A3" s="45"/>
      <c r="B3" s="46"/>
      <c r="C3" s="46"/>
      <c r="D3" s="45"/>
      <c r="E3" s="45"/>
      <c r="F3" s="45"/>
      <c r="G3" s="45"/>
    </row>
    <row r="4" spans="1:7" ht="19.5" thickBot="1" x14ac:dyDescent="0.3">
      <c r="A4" s="48"/>
      <c r="B4" s="49" t="s">
        <v>24</v>
      </c>
      <c r="C4" s="50" t="s">
        <v>1580</v>
      </c>
      <c r="D4" s="48"/>
      <c r="E4" s="48"/>
      <c r="F4" s="45"/>
      <c r="G4" s="45"/>
    </row>
    <row r="5" spans="1:7" ht="15.75" thickBot="1" x14ac:dyDescent="0.3">
      <c r="A5" s="47"/>
      <c r="B5" s="47"/>
      <c r="C5" s="47"/>
      <c r="D5" s="47"/>
      <c r="E5" s="47"/>
      <c r="F5" s="47"/>
      <c r="G5" s="47"/>
    </row>
    <row r="6" spans="1:7" ht="18.75" x14ac:dyDescent="0.25">
      <c r="A6" s="51"/>
      <c r="B6" s="246" t="s">
        <v>721</v>
      </c>
      <c r="C6" s="247"/>
      <c r="D6" s="105"/>
      <c r="E6" s="52"/>
      <c r="F6" s="52"/>
      <c r="G6" s="52"/>
    </row>
    <row r="7" spans="1:7" x14ac:dyDescent="0.25">
      <c r="A7" s="47"/>
      <c r="B7" s="248" t="s">
        <v>336</v>
      </c>
      <c r="C7" s="249"/>
      <c r="D7" s="47"/>
      <c r="E7" s="47"/>
      <c r="F7" s="47"/>
      <c r="G7" s="47"/>
    </row>
    <row r="8" spans="1:7" x14ac:dyDescent="0.25">
      <c r="A8" s="47"/>
      <c r="B8" s="248" t="s">
        <v>337</v>
      </c>
      <c r="C8" s="250"/>
      <c r="D8" s="105"/>
      <c r="E8" s="47"/>
      <c r="F8" s="47"/>
      <c r="G8" s="47"/>
    </row>
    <row r="9" spans="1:7" x14ac:dyDescent="0.25">
      <c r="A9" s="47"/>
      <c r="B9" s="251" t="s">
        <v>338</v>
      </c>
      <c r="C9" s="252"/>
      <c r="D9" s="105"/>
      <c r="E9" s="47"/>
      <c r="F9" s="47"/>
      <c r="G9" s="47"/>
    </row>
    <row r="10" spans="1:7" ht="15.75" thickBot="1" x14ac:dyDescent="0.3">
      <c r="A10" s="47"/>
      <c r="B10" s="248" t="s">
        <v>339</v>
      </c>
      <c r="C10" s="253"/>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45" t="s">
        <v>713</v>
      </c>
      <c r="C14" s="245"/>
      <c r="D14" s="107"/>
      <c r="E14" s="107"/>
      <c r="F14" s="107"/>
      <c r="G14" s="107"/>
    </row>
    <row r="15" spans="1:7" x14ac:dyDescent="0.25">
      <c r="A15" s="108"/>
      <c r="B15" s="109" t="s">
        <v>714</v>
      </c>
      <c r="C15" s="108" t="s">
        <v>26</v>
      </c>
      <c r="D15" s="108" t="s">
        <v>329</v>
      </c>
      <c r="E15" s="108"/>
      <c r="F15" s="108" t="s">
        <v>332</v>
      </c>
      <c r="G15" s="108" t="s">
        <v>334</v>
      </c>
    </row>
    <row r="16" spans="1:7" x14ac:dyDescent="0.25">
      <c r="A16" s="47" t="s">
        <v>341</v>
      </c>
      <c r="B16" s="1" t="s">
        <v>732</v>
      </c>
      <c r="C16" s="204">
        <v>7026.3076446724008</v>
      </c>
      <c r="D16" s="207">
        <v>399</v>
      </c>
      <c r="F16" s="96">
        <f>IF(OR('A1. EEM General Mortgage Assets'!$C$16=0,C16="[For completion]"),"",' B1. EEM Sust. Mortgage Assets '!C16/'A1. EEM General Mortgage Assets'!$C$16)</f>
        <v>0.24713545114689361</v>
      </c>
      <c r="G16" s="96">
        <f>IF(OR('A1. EEM General Mortgage Assets'!$F$29=0,D16="[For completion]"),"",' B1. EEM Sust. Mortgage Assets '!D16/'A1. EEM General Mortgage Assets'!$F$29)</f>
        <v>0.15176873335869151</v>
      </c>
    </row>
    <row r="17" spans="1:7" x14ac:dyDescent="0.25">
      <c r="A17" s="47" t="s">
        <v>1534</v>
      </c>
      <c r="B17" s="82" t="s">
        <v>331</v>
      </c>
      <c r="C17" s="204"/>
      <c r="D17" s="207"/>
      <c r="F17" s="96">
        <f>IF(OR('A1. EEM General Mortgage Assets'!$C$16=0,C17="[For completion]"),"",' B1. EEM Sust. Mortgage Assets '!C17/'A1. EEM General Mortgage Assets'!$C$16)</f>
        <v>0</v>
      </c>
      <c r="G17" s="96">
        <f>IF(OR('A1. EEM General Mortgage Assets'!$F$29=0,D17="[For completion]"),"",' B1. EEM Sust. Mortgage Assets '!D17/'A1. EEM General Mortgage Assets'!$F$29)</f>
        <v>0</v>
      </c>
    </row>
    <row r="18" spans="1:7" x14ac:dyDescent="0.25">
      <c r="A18" s="47" t="s">
        <v>1535</v>
      </c>
      <c r="B18" s="82" t="s">
        <v>733</v>
      </c>
      <c r="C18" s="102">
        <f>SUM(C16:C16)</f>
        <v>7026.3076446724008</v>
      </c>
      <c r="D18" s="100">
        <f>SUM(D16:D16)</f>
        <v>399</v>
      </c>
      <c r="F18" s="96">
        <f>SUM(F16:F17)</f>
        <v>0.24713545114689361</v>
      </c>
      <c r="G18" s="96">
        <f>SUM(G16:G17)</f>
        <v>0.15176873335869151</v>
      </c>
    </row>
    <row r="19" spans="1:7" x14ac:dyDescent="0.25">
      <c r="A19" s="82" t="s">
        <v>1536</v>
      </c>
      <c r="B19" s="209" t="s">
        <v>29</v>
      </c>
      <c r="C19" s="220"/>
      <c r="D19" s="221"/>
      <c r="F19" s="82"/>
      <c r="G19" s="82"/>
    </row>
    <row r="20" spans="1:7" x14ac:dyDescent="0.25">
      <c r="A20" s="82" t="s">
        <v>1537</v>
      </c>
      <c r="B20" s="209" t="s">
        <v>29</v>
      </c>
      <c r="C20" s="220"/>
      <c r="D20" s="221"/>
      <c r="F20" s="82"/>
      <c r="G20" s="82"/>
    </row>
    <row r="21" spans="1:7" x14ac:dyDescent="0.25">
      <c r="A21" s="82" t="s">
        <v>342</v>
      </c>
      <c r="B21" s="209" t="s">
        <v>29</v>
      </c>
      <c r="C21" s="220"/>
      <c r="D21" s="221"/>
      <c r="F21" s="82"/>
      <c r="G21" s="82"/>
    </row>
    <row r="22" spans="1:7" x14ac:dyDescent="0.25">
      <c r="A22" s="82" t="s">
        <v>343</v>
      </c>
      <c r="B22" s="82"/>
      <c r="C22" s="82"/>
      <c r="D22" s="82"/>
      <c r="F22" s="82"/>
      <c r="G22" s="82"/>
    </row>
    <row r="23" spans="1:7" x14ac:dyDescent="0.25">
      <c r="A23" s="196"/>
      <c r="B23" s="197" t="s">
        <v>1515</v>
      </c>
      <c r="C23" s="196" t="s">
        <v>26</v>
      </c>
      <c r="D23" s="196" t="s">
        <v>329</v>
      </c>
      <c r="E23" s="196"/>
      <c r="F23" s="196"/>
      <c r="G23" s="196"/>
    </row>
    <row r="24" spans="1:7" x14ac:dyDescent="0.25">
      <c r="A24" s="119" t="s">
        <v>344</v>
      </c>
      <c r="B24" s="116" t="s">
        <v>1516</v>
      </c>
      <c r="C24" s="204">
        <v>7026.3076446724008</v>
      </c>
      <c r="D24" s="204">
        <v>399</v>
      </c>
      <c r="F24" s="122"/>
      <c r="G24" s="122"/>
    </row>
    <row r="25" spans="1:7" x14ac:dyDescent="0.25">
      <c r="A25" s="119" t="s">
        <v>345</v>
      </c>
      <c r="B25" s="116" t="s">
        <v>1517</v>
      </c>
      <c r="C25" s="204"/>
      <c r="D25" s="204"/>
      <c r="F25" s="122"/>
      <c r="G25" s="122"/>
    </row>
    <row r="26" spans="1:7" x14ac:dyDescent="0.25">
      <c r="A26" s="119" t="s">
        <v>348</v>
      </c>
      <c r="B26" s="198"/>
      <c r="C26" s="122"/>
      <c r="D26" s="122"/>
      <c r="F26" s="122"/>
      <c r="G26" s="122"/>
    </row>
    <row r="27" spans="1:7" x14ac:dyDescent="0.25">
      <c r="A27" s="119" t="s">
        <v>349</v>
      </c>
      <c r="B27" s="198"/>
      <c r="C27" s="122"/>
      <c r="D27" s="122"/>
      <c r="F27" s="122"/>
      <c r="G27" s="122"/>
    </row>
    <row r="28" spans="1:7" x14ac:dyDescent="0.25">
      <c r="A28" s="119" t="s">
        <v>350</v>
      </c>
      <c r="B28" s="122"/>
      <c r="C28" s="122"/>
      <c r="D28" s="122"/>
      <c r="F28" s="122"/>
      <c r="G28" s="122"/>
    </row>
    <row r="29" spans="1:7" x14ac:dyDescent="0.25">
      <c r="A29" s="119" t="s">
        <v>351</v>
      </c>
      <c r="B29" s="122"/>
      <c r="C29" s="122"/>
      <c r="D29" s="122"/>
      <c r="F29" s="122"/>
      <c r="G29" s="122"/>
    </row>
    <row r="30" spans="1:7" x14ac:dyDescent="0.25">
      <c r="A30" s="196"/>
      <c r="B30" s="197" t="s">
        <v>1518</v>
      </c>
      <c r="C30" s="196" t="s">
        <v>26</v>
      </c>
      <c r="D30" s="196" t="s">
        <v>329</v>
      </c>
      <c r="E30" s="196"/>
      <c r="F30" s="196"/>
      <c r="G30" s="196"/>
    </row>
    <row r="31" spans="1:7" x14ac:dyDescent="0.25">
      <c r="A31" s="119" t="s">
        <v>1519</v>
      </c>
      <c r="B31" s="116" t="s">
        <v>1520</v>
      </c>
      <c r="C31" s="204"/>
      <c r="D31" s="204"/>
      <c r="F31" s="122"/>
      <c r="G31" s="122"/>
    </row>
    <row r="32" spans="1:7" x14ac:dyDescent="0.25">
      <c r="A32" s="119" t="s">
        <v>1521</v>
      </c>
      <c r="B32" s="116" t="s">
        <v>1522</v>
      </c>
      <c r="C32" s="204"/>
      <c r="D32" s="204"/>
      <c r="F32" s="122"/>
      <c r="G32" s="122"/>
    </row>
    <row r="33" spans="1:7" x14ac:dyDescent="0.25">
      <c r="A33" s="119" t="s">
        <v>1523</v>
      </c>
      <c r="B33" s="116" t="s">
        <v>1524</v>
      </c>
      <c r="C33" s="204"/>
      <c r="D33" s="204"/>
      <c r="F33" s="122"/>
      <c r="G33" s="122"/>
    </row>
    <row r="34" spans="1:7" x14ac:dyDescent="0.25">
      <c r="A34" s="119" t="s">
        <v>1525</v>
      </c>
      <c r="B34" s="116" t="s">
        <v>327</v>
      </c>
      <c r="C34" s="204">
        <v>7026.3076446724008</v>
      </c>
      <c r="D34" s="204">
        <v>399</v>
      </c>
      <c r="F34" s="122"/>
      <c r="G34" s="122"/>
    </row>
    <row r="35" spans="1:7" x14ac:dyDescent="0.25">
      <c r="A35" s="119" t="s">
        <v>1526</v>
      </c>
      <c r="B35" s="122"/>
      <c r="C35" s="122"/>
      <c r="D35" s="122"/>
      <c r="F35" s="122"/>
      <c r="G35" s="122"/>
    </row>
    <row r="36" spans="1:7" x14ac:dyDescent="0.25">
      <c r="A36" s="119" t="s">
        <v>1527</v>
      </c>
      <c r="B36" s="122"/>
      <c r="C36" s="122"/>
      <c r="D36" s="122"/>
      <c r="F36" s="122"/>
      <c r="G36" s="122"/>
    </row>
    <row r="37" spans="1:7" x14ac:dyDescent="0.25">
      <c r="A37" s="119" t="s">
        <v>1528</v>
      </c>
      <c r="B37" s="122"/>
      <c r="C37" s="122"/>
      <c r="D37" s="122"/>
      <c r="F37" s="122"/>
      <c r="G37" s="122"/>
    </row>
    <row r="38" spans="1:7" x14ac:dyDescent="0.25">
      <c r="A38" s="119" t="s">
        <v>1529</v>
      </c>
      <c r="B38" s="122"/>
      <c r="C38" s="122"/>
      <c r="D38" s="122"/>
      <c r="F38" s="122"/>
      <c r="G38" s="122"/>
    </row>
    <row r="39" spans="1:7" x14ac:dyDescent="0.25">
      <c r="A39" s="119" t="s">
        <v>1530</v>
      </c>
      <c r="B39" s="122"/>
      <c r="C39" s="122"/>
      <c r="D39" s="122"/>
      <c r="F39" s="122"/>
      <c r="G39" s="122"/>
    </row>
    <row r="40" spans="1:7" x14ac:dyDescent="0.25">
      <c r="A40" s="119" t="s">
        <v>1531</v>
      </c>
      <c r="B40" s="122"/>
      <c r="C40" s="122"/>
      <c r="D40" s="122"/>
      <c r="F40" s="122"/>
      <c r="G40" s="122"/>
    </row>
    <row r="41" spans="1:7" x14ac:dyDescent="0.25">
      <c r="A41" s="119" t="s">
        <v>1532</v>
      </c>
      <c r="B41" s="122"/>
      <c r="C41" s="122"/>
      <c r="D41" s="122"/>
      <c r="F41" s="122"/>
      <c r="G41" s="122"/>
    </row>
    <row r="42" spans="1:7" ht="18.75" x14ac:dyDescent="0.25">
      <c r="A42" s="106"/>
      <c r="B42" s="245" t="s">
        <v>715</v>
      </c>
      <c r="C42" s="245"/>
      <c r="D42" s="107"/>
      <c r="E42" s="107"/>
      <c r="F42" s="107"/>
      <c r="G42" s="107"/>
    </row>
    <row r="43" spans="1:7" x14ac:dyDescent="0.25">
      <c r="A43" s="108"/>
      <c r="B43" s="109" t="s">
        <v>716</v>
      </c>
      <c r="C43" s="108" t="s">
        <v>26</v>
      </c>
      <c r="D43" s="108"/>
      <c r="E43" s="108"/>
      <c r="F43" s="108" t="s">
        <v>335</v>
      </c>
      <c r="G43" s="108"/>
    </row>
    <row r="44" spans="1:7" x14ac:dyDescent="0.25">
      <c r="A44" s="72" t="s">
        <v>344</v>
      </c>
      <c r="B44" s="72" t="s">
        <v>41</v>
      </c>
      <c r="C44" s="204">
        <v>437.01047859814503</v>
      </c>
      <c r="D44" s="97"/>
      <c r="E44" s="72"/>
      <c r="F44" s="96">
        <f>IF($C$47=0,"",IF(C44="[for completion]","",C44/$C$47))</f>
        <v>6.219631998742646E-2</v>
      </c>
    </row>
    <row r="45" spans="1:7" x14ac:dyDescent="0.25">
      <c r="A45" s="72" t="s">
        <v>345</v>
      </c>
      <c r="B45" s="72" t="s">
        <v>42</v>
      </c>
      <c r="C45" s="204">
        <v>6589.2971660742505</v>
      </c>
      <c r="D45" s="97"/>
      <c r="E45" s="72"/>
      <c r="F45" s="96">
        <f>IF($C$47=0,"",IF(C45="[for completion]","",C45/$C$47))</f>
        <v>0.93780368001257353</v>
      </c>
    </row>
    <row r="46" spans="1:7" x14ac:dyDescent="0.25">
      <c r="A46" s="72" t="s">
        <v>346</v>
      </c>
      <c r="B46" s="72" t="s">
        <v>27</v>
      </c>
      <c r="C46" s="204"/>
      <c r="D46" s="97"/>
      <c r="E46" s="72"/>
      <c r="F46" s="96">
        <f>IF($C$47=0,"",IF(C46="[for completion]","",C46/$C$47))</f>
        <v>0</v>
      </c>
    </row>
    <row r="47" spans="1:7" x14ac:dyDescent="0.25">
      <c r="A47" s="72" t="s">
        <v>347</v>
      </c>
      <c r="B47" s="77" t="s">
        <v>28</v>
      </c>
      <c r="C47" s="97">
        <f>SUM(C44:C46)</f>
        <v>7026.3076446723953</v>
      </c>
      <c r="D47" s="72"/>
      <c r="E47" s="72"/>
      <c r="F47" s="90">
        <f>SUM(F44:F46)</f>
        <v>1</v>
      </c>
    </row>
    <row r="48" spans="1:7" x14ac:dyDescent="0.25">
      <c r="A48" s="72" t="s">
        <v>348</v>
      </c>
      <c r="B48" s="79" t="s">
        <v>43</v>
      </c>
      <c r="C48" s="204"/>
      <c r="D48" s="72"/>
      <c r="E48" s="72"/>
      <c r="F48" s="96">
        <f t="shared" ref="F48:F58" si="0">IF($C$47=0,"",IF(C48="[for completion]","",C48/$C$47))</f>
        <v>0</v>
      </c>
    </row>
    <row r="49" spans="1:6" x14ac:dyDescent="0.25">
      <c r="A49" s="72" t="s">
        <v>349</v>
      </c>
      <c r="B49" s="79" t="s">
        <v>307</v>
      </c>
      <c r="C49" s="204"/>
      <c r="D49" s="72"/>
      <c r="E49" s="72"/>
      <c r="F49" s="96">
        <f t="shared" si="0"/>
        <v>0</v>
      </c>
    </row>
    <row r="50" spans="1:6" x14ac:dyDescent="0.25">
      <c r="A50" s="72" t="s">
        <v>350</v>
      </c>
      <c r="B50" s="206" t="s">
        <v>29</v>
      </c>
      <c r="C50" s="204"/>
      <c r="D50" s="72"/>
      <c r="E50" s="72"/>
      <c r="F50" s="96">
        <f t="shared" si="0"/>
        <v>0</v>
      </c>
    </row>
    <row r="51" spans="1:6" x14ac:dyDescent="0.25">
      <c r="A51" s="72" t="s">
        <v>351</v>
      </c>
      <c r="B51" s="206" t="s">
        <v>29</v>
      </c>
      <c r="C51" s="204"/>
      <c r="D51" s="72"/>
      <c r="E51" s="72"/>
      <c r="F51" s="96">
        <f t="shared" si="0"/>
        <v>0</v>
      </c>
    </row>
    <row r="52" spans="1:6" x14ac:dyDescent="0.25">
      <c r="A52" s="72" t="s">
        <v>352</v>
      </c>
      <c r="B52" s="206" t="s">
        <v>29</v>
      </c>
      <c r="C52" s="204"/>
      <c r="D52" s="72"/>
      <c r="E52" s="72"/>
      <c r="F52" s="96">
        <f>IF($C$47=0,"",IF(C52="[for completion]","",C52/$C$47))</f>
        <v>0</v>
      </c>
    </row>
    <row r="53" spans="1:6" x14ac:dyDescent="0.25">
      <c r="A53" s="72" t="s">
        <v>353</v>
      </c>
      <c r="B53" s="206" t="s">
        <v>29</v>
      </c>
      <c r="C53" s="204"/>
      <c r="D53" s="72"/>
      <c r="E53" s="72"/>
      <c r="F53" s="96">
        <f t="shared" si="0"/>
        <v>0</v>
      </c>
    </row>
    <row r="54" spans="1:6" x14ac:dyDescent="0.25">
      <c r="A54" s="72" t="s">
        <v>354</v>
      </c>
      <c r="B54" s="206" t="s">
        <v>29</v>
      </c>
      <c r="C54" s="204"/>
      <c r="D54" s="72"/>
      <c r="E54" s="72"/>
      <c r="F54" s="96">
        <f t="shared" si="0"/>
        <v>0</v>
      </c>
    </row>
    <row r="55" spans="1:6" x14ac:dyDescent="0.25">
      <c r="A55" s="72" t="s">
        <v>355</v>
      </c>
      <c r="B55" s="206" t="s">
        <v>29</v>
      </c>
      <c r="C55" s="204"/>
      <c r="D55" s="72"/>
      <c r="E55" s="72"/>
      <c r="F55" s="96">
        <f t="shared" si="0"/>
        <v>0</v>
      </c>
    </row>
    <row r="56" spans="1:6" x14ac:dyDescent="0.25">
      <c r="A56" s="72" t="s">
        <v>356</v>
      </c>
      <c r="B56" s="206" t="s">
        <v>29</v>
      </c>
      <c r="C56" s="204"/>
      <c r="D56" s="72"/>
      <c r="F56" s="96">
        <f t="shared" si="0"/>
        <v>0</v>
      </c>
    </row>
    <row r="57" spans="1:6" x14ac:dyDescent="0.25">
      <c r="A57" s="72" t="s">
        <v>357</v>
      </c>
      <c r="B57" s="206" t="s">
        <v>29</v>
      </c>
      <c r="C57" s="204"/>
      <c r="D57" s="72"/>
      <c r="F57" s="96">
        <f t="shared" si="0"/>
        <v>0</v>
      </c>
    </row>
    <row r="58" spans="1:6" x14ac:dyDescent="0.25">
      <c r="A58" s="72" t="s">
        <v>358</v>
      </c>
      <c r="B58" s="206" t="s">
        <v>29</v>
      </c>
      <c r="C58" s="205"/>
      <c r="D58" s="68"/>
      <c r="F58" s="96">
        <f t="shared" si="0"/>
        <v>0</v>
      </c>
    </row>
    <row r="59" spans="1:6" x14ac:dyDescent="0.25">
      <c r="A59" s="72" t="s">
        <v>359</v>
      </c>
      <c r="B59" s="206" t="s">
        <v>29</v>
      </c>
      <c r="C59" s="205"/>
      <c r="D59" s="68"/>
      <c r="E59" s="68"/>
      <c r="F59" s="82"/>
    </row>
    <row r="60" spans="1:6" x14ac:dyDescent="0.25">
      <c r="A60" s="72" t="s">
        <v>360</v>
      </c>
      <c r="B60" s="206" t="s">
        <v>29</v>
      </c>
      <c r="C60" s="205"/>
      <c r="D60" s="68"/>
      <c r="E60" s="68"/>
      <c r="F60" s="82"/>
    </row>
    <row r="61" spans="1:6" x14ac:dyDescent="0.25">
      <c r="A61" s="72" t="s">
        <v>361</v>
      </c>
      <c r="B61" s="206" t="s">
        <v>29</v>
      </c>
      <c r="C61" s="205"/>
      <c r="D61" s="68"/>
      <c r="E61" s="68"/>
      <c r="F61" s="82"/>
    </row>
    <row r="62" spans="1:6" x14ac:dyDescent="0.25">
      <c r="A62" s="72" t="s">
        <v>362</v>
      </c>
      <c r="B62" s="206" t="s">
        <v>29</v>
      </c>
      <c r="C62" s="205"/>
      <c r="D62" s="68"/>
      <c r="E62" s="68"/>
      <c r="F62" s="82"/>
    </row>
    <row r="63" spans="1:6" x14ac:dyDescent="0.25">
      <c r="A63" s="72" t="s">
        <v>363</v>
      </c>
      <c r="B63" s="206" t="s">
        <v>29</v>
      </c>
      <c r="C63" s="205"/>
      <c r="D63" s="68"/>
      <c r="E63" s="68"/>
      <c r="F63" s="82"/>
    </row>
    <row r="64" spans="1:6" x14ac:dyDescent="0.25">
      <c r="A64" s="72" t="s">
        <v>364</v>
      </c>
      <c r="B64" s="206" t="s">
        <v>29</v>
      </c>
      <c r="C64" s="205"/>
      <c r="D64" s="68"/>
      <c r="E64" s="68"/>
      <c r="F64" s="82"/>
    </row>
    <row r="65" spans="1:7" x14ac:dyDescent="0.25">
      <c r="A65" s="72" t="s">
        <v>365</v>
      </c>
      <c r="B65" s="206" t="s">
        <v>29</v>
      </c>
      <c r="C65" s="205"/>
      <c r="D65" s="68"/>
      <c r="E65" s="68"/>
      <c r="F65" s="82"/>
    </row>
    <row r="66" spans="1:7" x14ac:dyDescent="0.25">
      <c r="A66" s="108"/>
      <c r="B66" s="109" t="s">
        <v>44</v>
      </c>
      <c r="C66" s="108" t="s">
        <v>45</v>
      </c>
      <c r="D66" s="108" t="s">
        <v>46</v>
      </c>
      <c r="E66" s="108"/>
      <c r="F66" s="108" t="s">
        <v>335</v>
      </c>
      <c r="G66" s="108"/>
    </row>
    <row r="67" spans="1:7" x14ac:dyDescent="0.25">
      <c r="A67" s="72" t="s">
        <v>366</v>
      </c>
      <c r="B67" s="72" t="s">
        <v>717</v>
      </c>
      <c r="C67" s="207">
        <v>43</v>
      </c>
      <c r="D67" s="207">
        <v>356</v>
      </c>
      <c r="E67" s="72"/>
      <c r="F67" s="233">
        <f>IF(AND(C67="[For completion]",D67="[For completion]"),"",SUM(C67:D67)/'A1. EEM General Mortgage Assets'!F29)</f>
        <v>0.15176873335869151</v>
      </c>
      <c r="G67" s="82"/>
    </row>
    <row r="68" spans="1:7" x14ac:dyDescent="0.25">
      <c r="A68" s="72" t="s">
        <v>367</v>
      </c>
      <c r="B68" s="209" t="s">
        <v>49</v>
      </c>
      <c r="C68" s="207"/>
      <c r="D68" s="207"/>
      <c r="E68" s="72"/>
      <c r="F68" s="208"/>
      <c r="G68" s="82"/>
    </row>
    <row r="69" spans="1:7" x14ac:dyDescent="0.25">
      <c r="A69" s="72" t="s">
        <v>368</v>
      </c>
      <c r="B69" s="209" t="s">
        <v>50</v>
      </c>
      <c r="C69" s="207"/>
      <c r="D69" s="207"/>
      <c r="E69" s="72"/>
      <c r="F69" s="208"/>
      <c r="G69" s="82"/>
    </row>
    <row r="70" spans="1:7" x14ac:dyDescent="0.25">
      <c r="A70" s="72" t="s">
        <v>369</v>
      </c>
      <c r="B70" s="209"/>
      <c r="C70" s="208"/>
      <c r="D70" s="208"/>
      <c r="E70" s="72"/>
      <c r="F70" s="208"/>
      <c r="G70" s="82"/>
    </row>
    <row r="71" spans="1:7" x14ac:dyDescent="0.25">
      <c r="A71" s="72" t="s">
        <v>370</v>
      </c>
      <c r="B71" s="209"/>
      <c r="C71" s="208"/>
      <c r="D71" s="208"/>
      <c r="E71" s="72"/>
      <c r="F71" s="208"/>
      <c r="G71" s="82"/>
    </row>
    <row r="72" spans="1:7" x14ac:dyDescent="0.25">
      <c r="A72" s="72" t="s">
        <v>371</v>
      </c>
      <c r="B72" s="209"/>
      <c r="C72" s="208"/>
      <c r="D72" s="208"/>
      <c r="E72" s="72"/>
      <c r="F72" s="208"/>
      <c r="G72" s="82"/>
    </row>
    <row r="73" spans="1:7" x14ac:dyDescent="0.25">
      <c r="A73" s="72" t="s">
        <v>372</v>
      </c>
      <c r="B73" s="209"/>
      <c r="C73" s="208"/>
      <c r="D73" s="208"/>
      <c r="E73" s="72"/>
      <c r="F73" s="208"/>
      <c r="G73" s="82"/>
    </row>
    <row r="74" spans="1:7" x14ac:dyDescent="0.25">
      <c r="A74" s="108"/>
      <c r="B74" s="109" t="s">
        <v>51</v>
      </c>
      <c r="C74" s="108" t="s">
        <v>52</v>
      </c>
      <c r="D74" s="108" t="s">
        <v>53</v>
      </c>
      <c r="E74" s="108"/>
      <c r="F74" s="108" t="s">
        <v>40</v>
      </c>
      <c r="G74" s="108"/>
    </row>
    <row r="75" spans="1:7" x14ac:dyDescent="0.25">
      <c r="A75" s="72" t="s">
        <v>373</v>
      </c>
      <c r="B75" s="72" t="s">
        <v>54</v>
      </c>
      <c r="C75" s="210">
        <v>0.75137551736092012</v>
      </c>
      <c r="D75" s="210">
        <v>0.21579934962125472</v>
      </c>
      <c r="E75" s="98"/>
      <c r="F75" s="210">
        <v>0.20237742421913263</v>
      </c>
      <c r="G75" s="82"/>
    </row>
    <row r="76" spans="1:7" x14ac:dyDescent="0.25">
      <c r="A76" s="72" t="s">
        <v>374</v>
      </c>
      <c r="B76" s="72"/>
      <c r="C76" s="90"/>
      <c r="D76" s="90"/>
      <c r="E76" s="98"/>
      <c r="F76" s="90"/>
      <c r="G76" s="82"/>
    </row>
    <row r="77" spans="1:7" x14ac:dyDescent="0.25">
      <c r="A77" s="72" t="s">
        <v>375</v>
      </c>
      <c r="B77" s="72"/>
      <c r="C77" s="90"/>
      <c r="D77" s="90"/>
      <c r="E77" s="98"/>
      <c r="F77" s="90"/>
      <c r="G77" s="82"/>
    </row>
    <row r="78" spans="1:7" x14ac:dyDescent="0.25">
      <c r="A78" s="72" t="s">
        <v>376</v>
      </c>
      <c r="B78" s="72"/>
      <c r="C78" s="90"/>
      <c r="D78" s="90"/>
      <c r="E78" s="98"/>
      <c r="F78" s="90"/>
      <c r="G78" s="82"/>
    </row>
    <row r="79" spans="1:7" x14ac:dyDescent="0.25">
      <c r="A79" s="72" t="s">
        <v>377</v>
      </c>
      <c r="B79" s="72"/>
      <c r="C79" s="90"/>
      <c r="D79" s="90"/>
      <c r="E79" s="98"/>
      <c r="F79" s="90"/>
      <c r="G79" s="82"/>
    </row>
    <row r="80" spans="1:7" x14ac:dyDescent="0.25">
      <c r="A80" s="72" t="s">
        <v>378</v>
      </c>
      <c r="B80" s="72"/>
      <c r="C80" s="90"/>
      <c r="D80" s="90"/>
      <c r="E80" s="98"/>
      <c r="F80" s="90"/>
      <c r="G80" s="82"/>
    </row>
    <row r="81" spans="1:7" x14ac:dyDescent="0.25">
      <c r="A81" s="72" t="s">
        <v>379</v>
      </c>
      <c r="B81" s="72"/>
      <c r="C81" s="90"/>
      <c r="D81" s="90"/>
      <c r="E81" s="98"/>
      <c r="F81" s="90"/>
      <c r="G81" s="82"/>
    </row>
    <row r="82" spans="1:7" x14ac:dyDescent="0.25">
      <c r="A82" s="108"/>
      <c r="B82" s="109" t="s">
        <v>55</v>
      </c>
      <c r="C82" s="108" t="s">
        <v>52</v>
      </c>
      <c r="D82" s="108" t="s">
        <v>53</v>
      </c>
      <c r="E82" s="108"/>
      <c r="F82" s="108" t="s">
        <v>40</v>
      </c>
      <c r="G82" s="108"/>
    </row>
    <row r="83" spans="1:7" x14ac:dyDescent="0.25">
      <c r="A83" s="72" t="s">
        <v>380</v>
      </c>
      <c r="B83" s="81" t="s">
        <v>56</v>
      </c>
      <c r="C83" s="89">
        <f>SUM(C84:C117)</f>
        <v>1</v>
      </c>
      <c r="D83" s="89">
        <f>SUM(D84:D117)</f>
        <v>0.99999999999999922</v>
      </c>
      <c r="E83" s="90"/>
      <c r="F83" s="89">
        <f>SUM(F84:F117)</f>
        <v>1.0000000000000011</v>
      </c>
      <c r="G83" s="82"/>
    </row>
    <row r="84" spans="1:7" x14ac:dyDescent="0.25">
      <c r="A84" s="72" t="s">
        <v>381</v>
      </c>
      <c r="B84" s="72" t="s">
        <v>57</v>
      </c>
      <c r="C84" s="210"/>
      <c r="D84" s="210"/>
      <c r="E84" s="210"/>
      <c r="F84" s="210"/>
      <c r="G84" s="82"/>
    </row>
    <row r="85" spans="1:7" x14ac:dyDescent="0.25">
      <c r="A85" s="72" t="s">
        <v>382</v>
      </c>
      <c r="B85" s="72" t="s">
        <v>58</v>
      </c>
      <c r="C85" s="210"/>
      <c r="D85" s="210">
        <v>1.74525441942565E-2</v>
      </c>
      <c r="E85" s="210"/>
      <c r="F85" s="210">
        <v>1.6367060170955801E-2</v>
      </c>
      <c r="G85" s="82"/>
    </row>
    <row r="86" spans="1:7" x14ac:dyDescent="0.25">
      <c r="A86" s="72" t="s">
        <v>383</v>
      </c>
      <c r="B86" s="72" t="s">
        <v>59</v>
      </c>
      <c r="C86" s="210"/>
      <c r="D86" s="210"/>
      <c r="E86" s="210"/>
      <c r="F86" s="210"/>
      <c r="G86" s="82"/>
    </row>
    <row r="87" spans="1:7" x14ac:dyDescent="0.25">
      <c r="A87" s="72" t="s">
        <v>384</v>
      </c>
      <c r="B87" s="72" t="s">
        <v>60</v>
      </c>
      <c r="C87" s="210"/>
      <c r="D87" s="210"/>
      <c r="E87" s="210"/>
      <c r="F87" s="210"/>
      <c r="G87" s="82"/>
    </row>
    <row r="88" spans="1:7" x14ac:dyDescent="0.25">
      <c r="A88" s="72" t="s">
        <v>385</v>
      </c>
      <c r="B88" s="72" t="s">
        <v>61</v>
      </c>
      <c r="C88" s="210"/>
      <c r="D88" s="210"/>
      <c r="E88" s="210"/>
      <c r="F88" s="210"/>
      <c r="G88" s="82"/>
    </row>
    <row r="89" spans="1:7" x14ac:dyDescent="0.25">
      <c r="A89" s="72" t="s">
        <v>386</v>
      </c>
      <c r="B89" s="72" t="s">
        <v>1533</v>
      </c>
      <c r="C89" s="210"/>
      <c r="D89" s="210">
        <v>1.5950107781011798E-2</v>
      </c>
      <c r="E89" s="210"/>
      <c r="F89" s="210">
        <v>1.49580697736301E-2</v>
      </c>
      <c r="G89" s="82"/>
    </row>
    <row r="90" spans="1:7" x14ac:dyDescent="0.25">
      <c r="A90" s="72" t="s">
        <v>387</v>
      </c>
      <c r="B90" s="72" t="s">
        <v>62</v>
      </c>
      <c r="C90" s="210"/>
      <c r="D90" s="210"/>
      <c r="E90" s="210"/>
      <c r="F90" s="210"/>
      <c r="G90" s="82"/>
    </row>
    <row r="91" spans="1:7" x14ac:dyDescent="0.25">
      <c r="A91" s="72" t="s">
        <v>388</v>
      </c>
      <c r="B91" s="72" t="s">
        <v>63</v>
      </c>
      <c r="C91" s="210"/>
      <c r="D91" s="210"/>
      <c r="E91" s="210"/>
      <c r="F91" s="210"/>
      <c r="G91" s="82"/>
    </row>
    <row r="92" spans="1:7" x14ac:dyDescent="0.25">
      <c r="A92" s="72" t="s">
        <v>389</v>
      </c>
      <c r="B92" s="72" t="s">
        <v>64</v>
      </c>
      <c r="C92" s="210"/>
      <c r="D92" s="210"/>
      <c r="E92" s="210"/>
      <c r="F92" s="210"/>
      <c r="G92" s="82"/>
    </row>
    <row r="93" spans="1:7" x14ac:dyDescent="0.25">
      <c r="A93" s="72" t="s">
        <v>390</v>
      </c>
      <c r="B93" s="72" t="s">
        <v>65</v>
      </c>
      <c r="C93" s="210"/>
      <c r="D93" s="210">
        <v>0.15855344608056901</v>
      </c>
      <c r="E93" s="210"/>
      <c r="F93" s="210">
        <v>0.148692005213033</v>
      </c>
      <c r="G93" s="82"/>
    </row>
    <row r="94" spans="1:7" x14ac:dyDescent="0.25">
      <c r="A94" s="72" t="s">
        <v>391</v>
      </c>
      <c r="B94" s="72" t="s">
        <v>66</v>
      </c>
      <c r="C94" s="210">
        <v>1</v>
      </c>
      <c r="D94" s="210">
        <v>0.49067791612437101</v>
      </c>
      <c r="E94" s="210"/>
      <c r="F94" s="210">
        <v>0.52235587542976303</v>
      </c>
      <c r="G94" s="82"/>
    </row>
    <row r="95" spans="1:7" x14ac:dyDescent="0.25">
      <c r="A95" s="72" t="s">
        <v>392</v>
      </c>
      <c r="B95" s="72" t="s">
        <v>67</v>
      </c>
      <c r="C95" s="210"/>
      <c r="D95" s="210"/>
      <c r="E95" s="210"/>
      <c r="F95" s="210"/>
      <c r="G95" s="82"/>
    </row>
    <row r="96" spans="1:7" x14ac:dyDescent="0.25">
      <c r="A96" s="72" t="s">
        <v>393</v>
      </c>
      <c r="B96" s="72" t="s">
        <v>68</v>
      </c>
      <c r="C96" s="210"/>
      <c r="D96" s="210">
        <v>0.15892943717161701</v>
      </c>
      <c r="E96" s="210"/>
      <c r="F96" s="210">
        <v>0.14904461104187</v>
      </c>
      <c r="G96" s="82"/>
    </row>
    <row r="97" spans="1:7" x14ac:dyDescent="0.25">
      <c r="A97" s="72" t="s">
        <v>394</v>
      </c>
      <c r="B97" s="72" t="s">
        <v>69</v>
      </c>
      <c r="C97" s="210"/>
      <c r="D97" s="210"/>
      <c r="E97" s="210"/>
      <c r="F97" s="210"/>
      <c r="G97" s="82"/>
    </row>
    <row r="98" spans="1:7" x14ac:dyDescent="0.25">
      <c r="A98" s="72" t="s">
        <v>395</v>
      </c>
      <c r="B98" s="72" t="s">
        <v>70</v>
      </c>
      <c r="C98" s="210"/>
      <c r="D98" s="210"/>
      <c r="E98" s="210"/>
      <c r="F98" s="210"/>
      <c r="G98" s="82"/>
    </row>
    <row r="99" spans="1:7" x14ac:dyDescent="0.25">
      <c r="A99" s="72" t="s">
        <v>396</v>
      </c>
      <c r="B99" s="72" t="s">
        <v>1</v>
      </c>
      <c r="C99" s="210"/>
      <c r="D99" s="210"/>
      <c r="E99" s="210"/>
      <c r="F99" s="210"/>
      <c r="G99" s="82"/>
    </row>
    <row r="100" spans="1:7" x14ac:dyDescent="0.25">
      <c r="A100" s="72" t="s">
        <v>397</v>
      </c>
      <c r="B100" s="72" t="s">
        <v>71</v>
      </c>
      <c r="C100" s="210"/>
      <c r="D100" s="210"/>
      <c r="E100" s="210"/>
      <c r="F100" s="210"/>
      <c r="G100" s="82"/>
    </row>
    <row r="101" spans="1:7" x14ac:dyDescent="0.25">
      <c r="A101" s="72" t="s">
        <v>398</v>
      </c>
      <c r="B101" s="72" t="s">
        <v>72</v>
      </c>
      <c r="C101" s="210"/>
      <c r="D101" s="210"/>
      <c r="E101" s="210"/>
      <c r="F101" s="210"/>
      <c r="G101" s="82"/>
    </row>
    <row r="102" spans="1:7" x14ac:dyDescent="0.25">
      <c r="A102" s="72" t="s">
        <v>399</v>
      </c>
      <c r="B102" s="72" t="s">
        <v>73</v>
      </c>
      <c r="C102" s="210"/>
      <c r="D102" s="210">
        <v>1.57072897748309E-2</v>
      </c>
      <c r="E102" s="210"/>
      <c r="F102" s="210">
        <v>1.47303541538602E-2</v>
      </c>
      <c r="G102" s="82"/>
    </row>
    <row r="103" spans="1:7" x14ac:dyDescent="0.25">
      <c r="A103" s="72" t="s">
        <v>400</v>
      </c>
      <c r="B103" s="72" t="s">
        <v>74</v>
      </c>
      <c r="C103" s="210"/>
      <c r="D103" s="210"/>
      <c r="E103" s="210"/>
      <c r="F103" s="210"/>
      <c r="G103" s="82"/>
    </row>
    <row r="104" spans="1:7" x14ac:dyDescent="0.25">
      <c r="A104" s="72" t="s">
        <v>401</v>
      </c>
      <c r="B104" s="72" t="s">
        <v>75</v>
      </c>
      <c r="C104" s="210"/>
      <c r="D104" s="210">
        <v>0.14272925887334301</v>
      </c>
      <c r="E104" s="210"/>
      <c r="F104" s="210">
        <v>0.13385202421688899</v>
      </c>
      <c r="G104" s="82"/>
    </row>
    <row r="105" spans="1:7" x14ac:dyDescent="0.25">
      <c r="A105" s="72" t="s">
        <v>402</v>
      </c>
      <c r="B105" s="72" t="s">
        <v>76</v>
      </c>
      <c r="C105" s="210"/>
      <c r="D105" s="210"/>
      <c r="E105" s="210"/>
      <c r="F105" s="210"/>
      <c r="G105" s="82"/>
    </row>
    <row r="106" spans="1:7" x14ac:dyDescent="0.25">
      <c r="A106" s="72" t="s">
        <v>403</v>
      </c>
      <c r="B106" s="72" t="s">
        <v>77</v>
      </c>
      <c r="C106" s="210"/>
      <c r="D106" s="210"/>
      <c r="E106" s="210"/>
      <c r="F106" s="210"/>
      <c r="G106" s="82"/>
    </row>
    <row r="107" spans="1:7" x14ac:dyDescent="0.25">
      <c r="A107" s="72" t="s">
        <v>404</v>
      </c>
      <c r="B107" s="72" t="s">
        <v>78</v>
      </c>
      <c r="C107" s="210"/>
      <c r="D107" s="210"/>
      <c r="E107" s="210"/>
      <c r="F107" s="210"/>
      <c r="G107" s="82"/>
    </row>
    <row r="108" spans="1:7" x14ac:dyDescent="0.25">
      <c r="A108" s="72" t="s">
        <v>405</v>
      </c>
      <c r="B108" s="72" t="s">
        <v>79</v>
      </c>
      <c r="C108" s="210"/>
      <c r="D108" s="210"/>
      <c r="E108" s="210"/>
      <c r="F108" s="210"/>
      <c r="G108" s="82"/>
    </row>
    <row r="109" spans="1:7" x14ac:dyDescent="0.25">
      <c r="A109" s="72" t="s">
        <v>406</v>
      </c>
      <c r="B109" s="72" t="s">
        <v>80</v>
      </c>
      <c r="C109" s="210"/>
      <c r="D109" s="210"/>
      <c r="E109" s="210"/>
      <c r="F109" s="210"/>
      <c r="G109" s="82"/>
    </row>
    <row r="110" spans="1:7" x14ac:dyDescent="0.25">
      <c r="A110" s="72" t="s">
        <v>407</v>
      </c>
      <c r="B110" s="72" t="s">
        <v>2</v>
      </c>
      <c r="C110" s="210"/>
      <c r="D110" s="210"/>
      <c r="E110" s="210"/>
      <c r="F110" s="210"/>
      <c r="G110" s="82"/>
    </row>
    <row r="111" spans="1:7" x14ac:dyDescent="0.25">
      <c r="A111" s="72" t="s">
        <v>408</v>
      </c>
      <c r="B111" s="81" t="s">
        <v>30</v>
      </c>
      <c r="C111" s="89">
        <f>SUM(C112:C114)</f>
        <v>0</v>
      </c>
      <c r="D111" s="89">
        <f>SUM(D112:D114)</f>
        <v>0</v>
      </c>
      <c r="E111" s="90"/>
      <c r="F111" s="89">
        <f>SUM(F112:F114)</f>
        <v>0</v>
      </c>
      <c r="G111" s="82"/>
    </row>
    <row r="112" spans="1:7" x14ac:dyDescent="0.25">
      <c r="A112" s="72" t="s">
        <v>409</v>
      </c>
      <c r="B112" s="72" t="s">
        <v>82</v>
      </c>
      <c r="C112" s="210"/>
      <c r="D112" s="210"/>
      <c r="E112" s="90"/>
      <c r="F112" s="210"/>
      <c r="G112" s="82"/>
    </row>
    <row r="113" spans="1:7" x14ac:dyDescent="0.25">
      <c r="A113" s="72" t="s">
        <v>410</v>
      </c>
      <c r="B113" s="72" t="s">
        <v>83</v>
      </c>
      <c r="C113" s="210"/>
      <c r="D113" s="210"/>
      <c r="E113" s="90"/>
      <c r="F113" s="210"/>
      <c r="G113" s="82"/>
    </row>
    <row r="114" spans="1:7" x14ac:dyDescent="0.25">
      <c r="A114" s="72" t="s">
        <v>411</v>
      </c>
      <c r="B114" s="72" t="s">
        <v>0</v>
      </c>
      <c r="C114" s="210"/>
      <c r="D114" s="210"/>
      <c r="E114" s="90"/>
      <c r="F114" s="210"/>
      <c r="G114" s="82"/>
    </row>
    <row r="115" spans="1:7" x14ac:dyDescent="0.25">
      <c r="A115" s="72" t="s">
        <v>412</v>
      </c>
      <c r="B115" s="81" t="s">
        <v>27</v>
      </c>
      <c r="C115" s="89">
        <f>SUM(C116:C126)</f>
        <v>0</v>
      </c>
      <c r="D115" s="89">
        <f>SUM(D116:D126)</f>
        <v>0</v>
      </c>
      <c r="E115" s="90"/>
      <c r="F115" s="89">
        <f>SUM(F116:F126)</f>
        <v>0</v>
      </c>
      <c r="G115" s="82"/>
    </row>
    <row r="116" spans="1:7" x14ac:dyDescent="0.25">
      <c r="A116" s="72" t="s">
        <v>413</v>
      </c>
      <c r="B116" s="82" t="s">
        <v>31</v>
      </c>
      <c r="C116" s="210"/>
      <c r="D116" s="210"/>
      <c r="E116" s="90"/>
      <c r="F116" s="210"/>
      <c r="G116" s="82"/>
    </row>
    <row r="117" spans="1:7" x14ac:dyDescent="0.25">
      <c r="A117" s="72" t="s">
        <v>414</v>
      </c>
      <c r="B117" s="72" t="s">
        <v>81</v>
      </c>
      <c r="C117" s="210"/>
      <c r="D117" s="210"/>
      <c r="E117" s="90"/>
      <c r="F117" s="210"/>
      <c r="G117" s="82"/>
    </row>
    <row r="118" spans="1:7" x14ac:dyDescent="0.25">
      <c r="A118" s="72" t="s">
        <v>415</v>
      </c>
      <c r="B118" s="82" t="s">
        <v>32</v>
      </c>
      <c r="C118" s="210"/>
      <c r="D118" s="210"/>
      <c r="E118" s="90"/>
      <c r="F118" s="210"/>
      <c r="G118" s="82"/>
    </row>
    <row r="119" spans="1:7" x14ac:dyDescent="0.25">
      <c r="A119" s="72" t="s">
        <v>416</v>
      </c>
      <c r="B119" s="82" t="s">
        <v>33</v>
      </c>
      <c r="C119" s="210"/>
      <c r="D119" s="210"/>
      <c r="E119" s="90"/>
      <c r="F119" s="210"/>
      <c r="G119" s="82"/>
    </row>
    <row r="120" spans="1:7" x14ac:dyDescent="0.25">
      <c r="A120" s="72" t="s">
        <v>417</v>
      </c>
      <c r="B120" s="82" t="s">
        <v>3</v>
      </c>
      <c r="C120" s="210"/>
      <c r="D120" s="210"/>
      <c r="E120" s="90"/>
      <c r="F120" s="210"/>
      <c r="G120" s="82"/>
    </row>
    <row r="121" spans="1:7" x14ac:dyDescent="0.25">
      <c r="A121" s="72" t="s">
        <v>418</v>
      </c>
      <c r="B121" s="82" t="s">
        <v>34</v>
      </c>
      <c r="C121" s="210"/>
      <c r="D121" s="210"/>
      <c r="E121" s="90"/>
      <c r="F121" s="210"/>
      <c r="G121" s="82"/>
    </row>
    <row r="122" spans="1:7" x14ac:dyDescent="0.25">
      <c r="A122" s="72" t="s">
        <v>419</v>
      </c>
      <c r="B122" s="82" t="s">
        <v>35</v>
      </c>
      <c r="C122" s="210"/>
      <c r="D122" s="210"/>
      <c r="E122" s="90"/>
      <c r="F122" s="210"/>
      <c r="G122" s="82"/>
    </row>
    <row r="123" spans="1:7" x14ac:dyDescent="0.25">
      <c r="A123" s="72" t="s">
        <v>420</v>
      </c>
      <c r="B123" s="82" t="s">
        <v>36</v>
      </c>
      <c r="C123" s="210"/>
      <c r="D123" s="210"/>
      <c r="E123" s="90"/>
      <c r="F123" s="210"/>
      <c r="G123" s="82"/>
    </row>
    <row r="124" spans="1:7" x14ac:dyDescent="0.25">
      <c r="A124" s="72" t="s">
        <v>421</v>
      </c>
      <c r="B124" s="82" t="s">
        <v>37</v>
      </c>
      <c r="C124" s="210"/>
      <c r="D124" s="210"/>
      <c r="E124" s="90"/>
      <c r="F124" s="210"/>
      <c r="G124" s="82"/>
    </row>
    <row r="125" spans="1:7" x14ac:dyDescent="0.25">
      <c r="A125" s="72" t="s">
        <v>422</v>
      </c>
      <c r="B125" s="82" t="s">
        <v>38</v>
      </c>
      <c r="C125" s="210"/>
      <c r="D125" s="210"/>
      <c r="E125" s="90"/>
      <c r="F125" s="210"/>
      <c r="G125" s="82"/>
    </row>
    <row r="126" spans="1:7" x14ac:dyDescent="0.25">
      <c r="A126" s="72" t="s">
        <v>423</v>
      </c>
      <c r="B126" s="82" t="s">
        <v>27</v>
      </c>
      <c r="C126" s="210"/>
      <c r="D126" s="210"/>
      <c r="E126" s="90"/>
      <c r="F126" s="210"/>
      <c r="G126" s="82"/>
    </row>
    <row r="127" spans="1:7" x14ac:dyDescent="0.25">
      <c r="A127" s="72" t="s">
        <v>424</v>
      </c>
      <c r="B127" s="79" t="s">
        <v>29</v>
      </c>
      <c r="C127" s="90"/>
      <c r="D127" s="90"/>
      <c r="E127" s="90"/>
      <c r="F127" s="90"/>
      <c r="G127" s="82"/>
    </row>
    <row r="128" spans="1:7" x14ac:dyDescent="0.25">
      <c r="A128" s="72" t="s">
        <v>425</v>
      </c>
      <c r="B128" s="79" t="s">
        <v>29</v>
      </c>
      <c r="C128" s="90"/>
      <c r="D128" s="90"/>
      <c r="E128" s="90"/>
      <c r="F128" s="90"/>
      <c r="G128" s="82"/>
    </row>
    <row r="129" spans="1:7" x14ac:dyDescent="0.25">
      <c r="A129" s="72" t="s">
        <v>426</v>
      </c>
      <c r="B129" s="79" t="s">
        <v>29</v>
      </c>
      <c r="C129" s="90"/>
      <c r="D129" s="90"/>
      <c r="E129" s="90"/>
      <c r="F129" s="90"/>
      <c r="G129" s="82"/>
    </row>
    <row r="130" spans="1:7" x14ac:dyDescent="0.25">
      <c r="A130" s="72" t="s">
        <v>427</v>
      </c>
      <c r="B130" s="79" t="s">
        <v>29</v>
      </c>
      <c r="C130" s="90"/>
      <c r="D130" s="90"/>
      <c r="E130" s="90"/>
      <c r="F130" s="90"/>
      <c r="G130" s="82"/>
    </row>
    <row r="131" spans="1:7" x14ac:dyDescent="0.25">
      <c r="A131" s="72" t="s">
        <v>428</v>
      </c>
      <c r="B131" s="79" t="s">
        <v>29</v>
      </c>
      <c r="C131" s="90"/>
      <c r="D131" s="90"/>
      <c r="E131" s="90"/>
      <c r="F131" s="90"/>
      <c r="G131" s="82"/>
    </row>
    <row r="132" spans="1:7" x14ac:dyDescent="0.25">
      <c r="A132" s="72" t="s">
        <v>429</v>
      </c>
      <c r="B132" s="79" t="s">
        <v>29</v>
      </c>
      <c r="C132" s="90"/>
      <c r="D132" s="90"/>
      <c r="E132" s="90"/>
      <c r="F132" s="90"/>
      <c r="G132" s="82"/>
    </row>
    <row r="133" spans="1:7" x14ac:dyDescent="0.25">
      <c r="A133" s="72" t="s">
        <v>430</v>
      </c>
      <c r="B133" s="79" t="s">
        <v>29</v>
      </c>
      <c r="C133" s="90"/>
      <c r="D133" s="90"/>
      <c r="E133" s="90"/>
      <c r="F133" s="90"/>
      <c r="G133" s="82"/>
    </row>
    <row r="134" spans="1:7" x14ac:dyDescent="0.25">
      <c r="A134" s="72" t="s">
        <v>431</v>
      </c>
      <c r="B134" s="79" t="s">
        <v>29</v>
      </c>
      <c r="C134" s="90"/>
      <c r="D134" s="90"/>
      <c r="E134" s="90"/>
      <c r="F134" s="90"/>
      <c r="G134" s="82"/>
    </row>
    <row r="135" spans="1:7" x14ac:dyDescent="0.25">
      <c r="A135" s="72" t="s">
        <v>432</v>
      </c>
      <c r="B135" s="79" t="s">
        <v>29</v>
      </c>
      <c r="C135" s="90"/>
      <c r="D135" s="90"/>
      <c r="E135" s="90"/>
      <c r="F135" s="90"/>
      <c r="G135" s="82"/>
    </row>
    <row r="136" spans="1:7" x14ac:dyDescent="0.25">
      <c r="A136" s="72" t="s">
        <v>433</v>
      </c>
      <c r="B136" s="79" t="s">
        <v>29</v>
      </c>
      <c r="C136" s="90"/>
      <c r="D136" s="90"/>
      <c r="E136" s="90"/>
      <c r="F136" s="90"/>
      <c r="G136" s="82"/>
    </row>
    <row r="137" spans="1:7" x14ac:dyDescent="0.25">
      <c r="A137" s="108"/>
      <c r="B137" s="109" t="s">
        <v>309</v>
      </c>
      <c r="C137" s="108" t="s">
        <v>52</v>
      </c>
      <c r="D137" s="108" t="s">
        <v>53</v>
      </c>
      <c r="E137" s="108"/>
      <c r="F137" s="108" t="s">
        <v>40</v>
      </c>
      <c r="G137" s="108"/>
    </row>
    <row r="138" spans="1:7" x14ac:dyDescent="0.25">
      <c r="A138" s="72" t="s">
        <v>434</v>
      </c>
      <c r="B138" s="211" t="s">
        <v>1551</v>
      </c>
      <c r="C138" s="210">
        <v>7.9667404065249803E-2</v>
      </c>
      <c r="D138" s="210">
        <v>9.1077191159677107E-2</v>
      </c>
      <c r="E138" s="90"/>
      <c r="F138" s="90">
        <v>8.97186407872331E-2</v>
      </c>
      <c r="G138" s="82"/>
    </row>
    <row r="139" spans="1:7" x14ac:dyDescent="0.25">
      <c r="A139" s="72" t="s">
        <v>435</v>
      </c>
      <c r="B139" s="211" t="s">
        <v>1552</v>
      </c>
      <c r="C139" s="210">
        <v>7.8783589417197195E-2</v>
      </c>
      <c r="D139" s="210">
        <v>0.174096305154819</v>
      </c>
      <c r="E139" s="90"/>
      <c r="F139" s="90">
        <v>0.16274752849559099</v>
      </c>
      <c r="G139" s="82"/>
    </row>
    <row r="140" spans="1:7" x14ac:dyDescent="0.25">
      <c r="A140" s="72" t="s">
        <v>436</v>
      </c>
      <c r="B140" s="211" t="s">
        <v>1553</v>
      </c>
      <c r="C140" s="210">
        <v>0.22653919035894801</v>
      </c>
      <c r="D140" s="210">
        <v>0.125413976305531</v>
      </c>
      <c r="E140" s="90"/>
      <c r="F140" s="90">
        <v>0.13745484052839199</v>
      </c>
      <c r="G140" s="82"/>
    </row>
    <row r="141" spans="1:7" x14ac:dyDescent="0.25">
      <c r="A141" s="72" t="s">
        <v>437</v>
      </c>
      <c r="B141" s="211" t="s">
        <v>1554</v>
      </c>
      <c r="C141" s="210">
        <v>2.6802967736025501E-2</v>
      </c>
      <c r="D141" s="210">
        <v>2.9427548683580501E-3</v>
      </c>
      <c r="E141" s="90"/>
      <c r="F141" s="90">
        <v>5.7837632771647702E-3</v>
      </c>
      <c r="G141" s="82"/>
    </row>
    <row r="142" spans="1:7" x14ac:dyDescent="0.25">
      <c r="A142" s="72" t="s">
        <v>438</v>
      </c>
      <c r="B142" s="211" t="s">
        <v>1555</v>
      </c>
      <c r="C142" s="210"/>
      <c r="D142" s="210">
        <v>8.0242291704149902E-3</v>
      </c>
      <c r="E142" s="90"/>
      <c r="F142" s="90">
        <v>7.0687933294283E-3</v>
      </c>
      <c r="G142" s="82"/>
    </row>
    <row r="143" spans="1:7" x14ac:dyDescent="0.25">
      <c r="A143" s="72" t="s">
        <v>439</v>
      </c>
      <c r="B143" s="211" t="s">
        <v>1556</v>
      </c>
      <c r="C143" s="210">
        <v>6.4904622175163601E-2</v>
      </c>
      <c r="D143" s="210">
        <v>4.7635174446850698E-2</v>
      </c>
      <c r="E143" s="90"/>
      <c r="F143" s="90">
        <v>4.9691427946502803E-2</v>
      </c>
      <c r="G143" s="82"/>
    </row>
    <row r="144" spans="1:7" x14ac:dyDescent="0.25">
      <c r="A144" s="72" t="s">
        <v>440</v>
      </c>
      <c r="B144" s="211" t="s">
        <v>1557</v>
      </c>
      <c r="C144" s="210">
        <v>0.23629181691763301</v>
      </c>
      <c r="D144" s="210">
        <v>0.23383458879542099</v>
      </c>
      <c r="E144" s="90"/>
      <c r="F144" s="90">
        <v>0.234127168153211</v>
      </c>
      <c r="G144" s="82"/>
    </row>
    <row r="145" spans="1:7" x14ac:dyDescent="0.25">
      <c r="A145" s="72" t="s">
        <v>441</v>
      </c>
      <c r="B145" s="211" t="s">
        <v>1558</v>
      </c>
      <c r="C145" s="210">
        <v>8.5659099587489795E-2</v>
      </c>
      <c r="D145" s="210">
        <v>3.4626519177571201E-3</v>
      </c>
      <c r="E145" s="90"/>
      <c r="F145" s="90">
        <v>1.32496894558921E-2</v>
      </c>
      <c r="G145" s="82"/>
    </row>
    <row r="146" spans="1:7" x14ac:dyDescent="0.25">
      <c r="A146" s="72" t="s">
        <v>442</v>
      </c>
      <c r="B146" s="211" t="s">
        <v>1559</v>
      </c>
      <c r="C146" s="210">
        <v>6.91058942872498E-3</v>
      </c>
      <c r="D146" s="210">
        <v>1.4425376050220101E-2</v>
      </c>
      <c r="E146" s="90"/>
      <c r="F146" s="90">
        <v>1.3530598954120201E-2</v>
      </c>
      <c r="G146" s="82"/>
    </row>
    <row r="147" spans="1:7" x14ac:dyDescent="0.25">
      <c r="A147" s="72" t="s">
        <v>443</v>
      </c>
      <c r="B147" s="211" t="s">
        <v>1560</v>
      </c>
      <c r="C147" s="210">
        <v>0.132930771731815</v>
      </c>
      <c r="D147" s="210">
        <v>0.220219469154844</v>
      </c>
      <c r="E147" s="90"/>
      <c r="F147" s="90">
        <v>0.20982610323024001</v>
      </c>
      <c r="G147" s="82"/>
    </row>
    <row r="148" spans="1:7" x14ac:dyDescent="0.25">
      <c r="A148" s="72" t="s">
        <v>444</v>
      </c>
      <c r="B148" s="211" t="s">
        <v>1561</v>
      </c>
      <c r="C148" s="210"/>
      <c r="D148" s="210">
        <v>2.3207822428902999E-2</v>
      </c>
      <c r="E148" s="90"/>
      <c r="F148" s="90">
        <v>2.0444493407645498E-2</v>
      </c>
      <c r="G148" s="82"/>
    </row>
    <row r="149" spans="1:7" x14ac:dyDescent="0.25">
      <c r="A149" s="72" t="s">
        <v>445</v>
      </c>
      <c r="B149" s="211" t="s">
        <v>1562</v>
      </c>
      <c r="C149" s="210"/>
      <c r="D149" s="210">
        <v>3.3011190019216702E-3</v>
      </c>
      <c r="E149" s="90"/>
      <c r="F149" s="90">
        <v>2.9080585168813301E-3</v>
      </c>
      <c r="G149" s="82"/>
    </row>
    <row r="150" spans="1:7" x14ac:dyDescent="0.25">
      <c r="A150" s="72" t="s">
        <v>446</v>
      </c>
      <c r="B150" s="211" t="s">
        <v>1563</v>
      </c>
      <c r="C150" s="210">
        <v>5.9426492662847198E-2</v>
      </c>
      <c r="D150" s="210">
        <v>4.83175456008655E-2</v>
      </c>
      <c r="E150" s="90"/>
      <c r="F150" s="90">
        <v>4.9640275292805701E-2</v>
      </c>
      <c r="G150" s="82"/>
    </row>
    <row r="151" spans="1:7" x14ac:dyDescent="0.25">
      <c r="A151" s="72" t="s">
        <v>447</v>
      </c>
      <c r="B151" s="211" t="s">
        <v>1564</v>
      </c>
      <c r="C151" s="210">
        <v>2.0834559189065898E-3</v>
      </c>
      <c r="D151" s="210">
        <v>1.1735740057962E-3</v>
      </c>
      <c r="E151" s="90"/>
      <c r="F151" s="90">
        <v>1.28191261033861E-3</v>
      </c>
      <c r="G151" s="82"/>
    </row>
    <row r="152" spans="1:7" x14ac:dyDescent="0.25">
      <c r="A152" s="72" t="s">
        <v>448</v>
      </c>
      <c r="B152" s="211" t="s">
        <v>1565</v>
      </c>
      <c r="C152" s="210"/>
      <c r="D152" s="210">
        <v>1.6981818685508801E-3</v>
      </c>
      <c r="E152" s="90"/>
      <c r="F152" s="90">
        <v>1.4959812848849301E-3</v>
      </c>
      <c r="G152" s="82"/>
    </row>
    <row r="153" spans="1:7" x14ac:dyDescent="0.25">
      <c r="A153" s="72" t="s">
        <v>449</v>
      </c>
      <c r="B153" s="211" t="s">
        <v>1566</v>
      </c>
      <c r="C153" s="210"/>
      <c r="D153" s="210">
        <v>1.1700400700703001E-3</v>
      </c>
      <c r="E153" s="90"/>
      <c r="F153" s="90">
        <v>1.0307247296688299E-3</v>
      </c>
      <c r="G153" s="82"/>
    </row>
    <row r="154" spans="1:7" x14ac:dyDescent="0.25">
      <c r="A154" s="72" t="s">
        <v>450</v>
      </c>
      <c r="B154" s="211"/>
      <c r="C154" s="210"/>
      <c r="D154" s="210"/>
      <c r="E154" s="90"/>
      <c r="F154" s="90"/>
      <c r="G154" s="82"/>
    </row>
    <row r="155" spans="1:7" x14ac:dyDescent="0.25">
      <c r="A155" s="72" t="s">
        <v>451</v>
      </c>
      <c r="B155" s="211"/>
      <c r="C155" s="210"/>
      <c r="D155" s="210"/>
      <c r="E155" s="90"/>
      <c r="F155" s="90"/>
      <c r="G155" s="82"/>
    </row>
    <row r="156" spans="1:7" x14ac:dyDescent="0.25">
      <c r="A156" s="72" t="s">
        <v>452</v>
      </c>
      <c r="B156" s="211"/>
      <c r="C156" s="210"/>
      <c r="D156" s="210"/>
      <c r="E156" s="90"/>
      <c r="F156" s="90"/>
      <c r="G156" s="82"/>
    </row>
    <row r="157" spans="1:7" x14ac:dyDescent="0.25">
      <c r="A157" s="72" t="s">
        <v>453</v>
      </c>
      <c r="B157" s="211"/>
      <c r="C157" s="210"/>
      <c r="D157" s="210"/>
      <c r="E157" s="90"/>
      <c r="F157" s="90"/>
      <c r="G157" s="82"/>
    </row>
    <row r="158" spans="1:7" x14ac:dyDescent="0.25">
      <c r="A158" s="72" t="s">
        <v>454</v>
      </c>
      <c r="B158" s="211"/>
      <c r="C158" s="210"/>
      <c r="D158" s="210"/>
      <c r="E158" s="90"/>
      <c r="F158" s="90"/>
      <c r="G158" s="82"/>
    </row>
    <row r="159" spans="1:7" x14ac:dyDescent="0.25">
      <c r="A159" s="72" t="s">
        <v>455</v>
      </c>
      <c r="B159" s="211"/>
      <c r="C159" s="210"/>
      <c r="D159" s="210"/>
      <c r="E159" s="90"/>
      <c r="F159" s="90"/>
      <c r="G159" s="82"/>
    </row>
    <row r="160" spans="1:7" x14ac:dyDescent="0.25">
      <c r="A160" s="72" t="s">
        <v>456</v>
      </c>
      <c r="B160" s="211"/>
      <c r="C160" s="210"/>
      <c r="D160" s="210"/>
      <c r="E160" s="90"/>
      <c r="F160" s="90"/>
      <c r="G160" s="82"/>
    </row>
    <row r="161" spans="1:7" x14ac:dyDescent="0.25">
      <c r="A161" s="72" t="s">
        <v>457</v>
      </c>
      <c r="B161" s="211"/>
      <c r="C161" s="210"/>
      <c r="D161" s="210"/>
      <c r="E161" s="90"/>
      <c r="F161" s="90"/>
      <c r="G161" s="82"/>
    </row>
    <row r="162" spans="1:7" x14ac:dyDescent="0.25">
      <c r="A162" s="72" t="s">
        <v>458</v>
      </c>
      <c r="B162" s="211"/>
      <c r="C162" s="210"/>
      <c r="D162" s="210"/>
      <c r="E162" s="90"/>
      <c r="F162" s="90"/>
      <c r="G162" s="82"/>
    </row>
    <row r="163" spans="1:7" x14ac:dyDescent="0.25">
      <c r="A163" s="72" t="s">
        <v>459</v>
      </c>
      <c r="B163" s="211"/>
      <c r="C163" s="210"/>
      <c r="D163" s="210"/>
      <c r="E163" s="90"/>
      <c r="F163" s="90"/>
      <c r="G163" s="82"/>
    </row>
    <row r="164" spans="1:7" x14ac:dyDescent="0.25">
      <c r="A164" s="72" t="s">
        <v>460</v>
      </c>
      <c r="B164" s="211"/>
      <c r="C164" s="210"/>
      <c r="D164" s="210"/>
      <c r="E164" s="90"/>
      <c r="F164" s="90"/>
      <c r="G164" s="82"/>
    </row>
    <row r="165" spans="1:7" x14ac:dyDescent="0.25">
      <c r="A165" s="72" t="s">
        <v>461</v>
      </c>
      <c r="B165" s="211"/>
      <c r="C165" s="210"/>
      <c r="D165" s="210"/>
      <c r="E165" s="90"/>
      <c r="F165" s="90"/>
      <c r="G165" s="82"/>
    </row>
    <row r="166" spans="1:7" x14ac:dyDescent="0.25">
      <c r="A166" s="72" t="s">
        <v>462</v>
      </c>
      <c r="B166" s="211"/>
      <c r="C166" s="210"/>
      <c r="D166" s="210"/>
      <c r="E166" s="90"/>
      <c r="F166" s="90"/>
      <c r="G166" s="82"/>
    </row>
    <row r="167" spans="1:7" x14ac:dyDescent="0.25">
      <c r="A167" s="72" t="s">
        <v>463</v>
      </c>
      <c r="B167" s="211"/>
      <c r="C167" s="210"/>
      <c r="D167" s="210"/>
      <c r="E167" s="90"/>
      <c r="F167" s="90"/>
      <c r="G167" s="82"/>
    </row>
    <row r="168" spans="1:7" x14ac:dyDescent="0.25">
      <c r="A168" s="72" t="s">
        <v>464</v>
      </c>
      <c r="B168" s="211"/>
      <c r="C168" s="210"/>
      <c r="D168" s="210"/>
      <c r="E168" s="90"/>
      <c r="F168" s="90"/>
      <c r="G168" s="82"/>
    </row>
    <row r="169" spans="1:7" x14ac:dyDescent="0.25">
      <c r="A169" s="72" t="s">
        <v>465</v>
      </c>
      <c r="B169" s="211"/>
      <c r="C169" s="210"/>
      <c r="D169" s="210"/>
      <c r="E169" s="90"/>
      <c r="F169" s="90"/>
      <c r="G169" s="82"/>
    </row>
    <row r="170" spans="1:7" x14ac:dyDescent="0.25">
      <c r="A170" s="72" t="s">
        <v>466</v>
      </c>
      <c r="B170" s="211"/>
      <c r="C170" s="210"/>
      <c r="D170" s="210"/>
      <c r="E170" s="90"/>
      <c r="F170" s="90"/>
      <c r="G170" s="82"/>
    </row>
    <row r="171" spans="1:7" x14ac:dyDescent="0.25">
      <c r="A171" s="72" t="s">
        <v>467</v>
      </c>
      <c r="B171" s="211"/>
      <c r="C171" s="210"/>
      <c r="D171" s="210"/>
      <c r="E171" s="90"/>
      <c r="F171" s="90"/>
      <c r="G171" s="82"/>
    </row>
    <row r="172" spans="1:7" x14ac:dyDescent="0.25">
      <c r="A172" s="72" t="s">
        <v>468</v>
      </c>
      <c r="B172" s="211"/>
      <c r="C172" s="210"/>
      <c r="D172" s="210"/>
      <c r="E172" s="90"/>
      <c r="F172" s="90"/>
      <c r="G172" s="82"/>
    </row>
    <row r="173" spans="1:7" x14ac:dyDescent="0.25">
      <c r="A173" s="72" t="s">
        <v>469</v>
      </c>
      <c r="B173" s="211"/>
      <c r="C173" s="210"/>
      <c r="D173" s="210"/>
      <c r="E173" s="90"/>
      <c r="F173" s="90"/>
      <c r="G173" s="82"/>
    </row>
    <row r="174" spans="1:7" x14ac:dyDescent="0.25">
      <c r="A174" s="72" t="s">
        <v>470</v>
      </c>
      <c r="B174" s="211"/>
      <c r="C174" s="210"/>
      <c r="D174" s="210"/>
      <c r="E174" s="90"/>
      <c r="F174" s="90"/>
      <c r="G174" s="82"/>
    </row>
    <row r="175" spans="1:7" x14ac:dyDescent="0.25">
      <c r="A175" s="72" t="s">
        <v>471</v>
      </c>
      <c r="B175" s="211"/>
      <c r="C175" s="210"/>
      <c r="D175" s="210"/>
      <c r="E175" s="90"/>
      <c r="F175" s="90"/>
      <c r="G175" s="82"/>
    </row>
    <row r="176" spans="1:7" x14ac:dyDescent="0.25">
      <c r="A176" s="72" t="s">
        <v>472</v>
      </c>
      <c r="B176" s="211"/>
      <c r="C176" s="210"/>
      <c r="D176" s="210"/>
      <c r="E176" s="90"/>
      <c r="F176" s="90"/>
      <c r="G176" s="82"/>
    </row>
    <row r="177" spans="1:7" x14ac:dyDescent="0.25">
      <c r="A177" s="72" t="s">
        <v>473</v>
      </c>
      <c r="B177" s="211"/>
      <c r="C177" s="210"/>
      <c r="D177" s="210"/>
      <c r="E177" s="90"/>
      <c r="F177" s="90"/>
      <c r="G177" s="82"/>
    </row>
    <row r="178" spans="1:7" x14ac:dyDescent="0.25">
      <c r="A178" s="72" t="s">
        <v>474</v>
      </c>
      <c r="B178" s="211"/>
      <c r="C178" s="210"/>
      <c r="D178" s="210"/>
      <c r="E178" s="90"/>
      <c r="F178" s="90"/>
      <c r="G178" s="82"/>
    </row>
    <row r="179" spans="1:7" x14ac:dyDescent="0.25">
      <c r="A179" s="72" t="s">
        <v>475</v>
      </c>
      <c r="B179" s="211"/>
      <c r="C179" s="210"/>
      <c r="D179" s="210"/>
      <c r="E179" s="90"/>
      <c r="F179" s="90"/>
      <c r="G179" s="82"/>
    </row>
    <row r="180" spans="1:7" x14ac:dyDescent="0.25">
      <c r="A180" s="72" t="s">
        <v>476</v>
      </c>
      <c r="B180" s="211"/>
      <c r="C180" s="210"/>
      <c r="D180" s="210"/>
      <c r="E180" s="90"/>
      <c r="F180" s="90"/>
      <c r="G180" s="82"/>
    </row>
    <row r="181" spans="1:7" x14ac:dyDescent="0.25">
      <c r="A181" s="72" t="s">
        <v>477</v>
      </c>
      <c r="B181" s="211"/>
      <c r="C181" s="210"/>
      <c r="D181" s="210"/>
      <c r="E181" s="90"/>
      <c r="F181" s="90"/>
      <c r="G181" s="82"/>
    </row>
    <row r="182" spans="1:7" x14ac:dyDescent="0.25">
      <c r="A182" s="72" t="s">
        <v>478</v>
      </c>
      <c r="B182" s="211"/>
      <c r="C182" s="210"/>
      <c r="D182" s="210"/>
      <c r="E182" s="90"/>
      <c r="F182" s="90"/>
      <c r="G182" s="82"/>
    </row>
    <row r="183" spans="1:7" x14ac:dyDescent="0.25">
      <c r="A183" s="72" t="s">
        <v>479</v>
      </c>
      <c r="B183" s="211"/>
      <c r="C183" s="210"/>
      <c r="D183" s="210"/>
      <c r="E183" s="90"/>
      <c r="F183" s="90"/>
      <c r="G183" s="82"/>
    </row>
    <row r="184" spans="1:7" x14ac:dyDescent="0.25">
      <c r="A184" s="72" t="s">
        <v>480</v>
      </c>
      <c r="B184" s="211"/>
      <c r="C184" s="210"/>
      <c r="D184" s="210"/>
      <c r="E184" s="90"/>
      <c r="F184" s="90"/>
      <c r="G184" s="82"/>
    </row>
    <row r="185" spans="1:7" x14ac:dyDescent="0.25">
      <c r="A185" s="72" t="s">
        <v>481</v>
      </c>
      <c r="B185" s="211"/>
      <c r="C185" s="210"/>
      <c r="D185" s="210"/>
      <c r="E185" s="90"/>
      <c r="F185" s="90"/>
      <c r="G185" s="82"/>
    </row>
    <row r="186" spans="1:7" x14ac:dyDescent="0.25">
      <c r="A186" s="72" t="s">
        <v>482</v>
      </c>
      <c r="B186" s="211"/>
      <c r="C186" s="210"/>
      <c r="D186" s="210"/>
      <c r="E186" s="90"/>
      <c r="F186" s="90"/>
      <c r="G186" s="82"/>
    </row>
    <row r="187" spans="1:7" x14ac:dyDescent="0.25">
      <c r="A187" s="72" t="s">
        <v>483</v>
      </c>
      <c r="B187" s="211"/>
      <c r="C187" s="210"/>
      <c r="D187" s="210"/>
      <c r="E187" s="90"/>
      <c r="F187" s="90"/>
      <c r="G187" s="82"/>
    </row>
    <row r="188" spans="1:7" x14ac:dyDescent="0.25">
      <c r="A188" s="108"/>
      <c r="B188" s="109" t="s">
        <v>613</v>
      </c>
      <c r="C188" s="108" t="s">
        <v>52</v>
      </c>
      <c r="D188" s="108" t="s">
        <v>53</v>
      </c>
      <c r="E188" s="108"/>
      <c r="F188" s="108" t="s">
        <v>40</v>
      </c>
      <c r="G188" s="108"/>
    </row>
    <row r="189" spans="1:7" x14ac:dyDescent="0.25">
      <c r="A189" s="72" t="s">
        <v>484</v>
      </c>
      <c r="B189" s="72" t="s">
        <v>84</v>
      </c>
      <c r="C189" s="210">
        <v>0.86741041129839502</v>
      </c>
      <c r="D189" s="210">
        <v>0.67884658481225502</v>
      </c>
      <c r="E189" s="91"/>
      <c r="F189" s="210">
        <v>0.69057456090243996</v>
      </c>
      <c r="G189" s="82"/>
    </row>
    <row r="190" spans="1:7" x14ac:dyDescent="0.25">
      <c r="A190" s="72" t="s">
        <v>485</v>
      </c>
      <c r="B190" s="72" t="s">
        <v>85</v>
      </c>
      <c r="C190" s="210">
        <v>0.132589588701605</v>
      </c>
      <c r="D190" s="210">
        <v>0.30849575437656601</v>
      </c>
      <c r="E190" s="91"/>
      <c r="F190" s="210">
        <v>0.297555038208485</v>
      </c>
      <c r="G190" s="82"/>
    </row>
    <row r="191" spans="1:7" x14ac:dyDescent="0.25">
      <c r="A191" s="72" t="s">
        <v>486</v>
      </c>
      <c r="B191" s="72" t="s">
        <v>27</v>
      </c>
      <c r="C191" s="210">
        <v>0</v>
      </c>
      <c r="D191" s="210">
        <v>1.26576608111793E-2</v>
      </c>
      <c r="E191" s="91"/>
      <c r="F191" s="210">
        <v>1.18704008890749E-2</v>
      </c>
      <c r="G191" s="82"/>
    </row>
    <row r="192" spans="1:7" x14ac:dyDescent="0.25">
      <c r="A192" s="72" t="s">
        <v>487</v>
      </c>
      <c r="B192" s="72"/>
      <c r="C192" s="90"/>
      <c r="D192" s="90"/>
      <c r="E192" s="91"/>
      <c r="F192" s="90"/>
      <c r="G192" s="82"/>
    </row>
    <row r="193" spans="1:7" x14ac:dyDescent="0.25">
      <c r="A193" s="72" t="s">
        <v>488</v>
      </c>
      <c r="B193" s="72"/>
      <c r="C193" s="90"/>
      <c r="D193" s="90"/>
      <c r="E193" s="91"/>
      <c r="F193" s="90"/>
      <c r="G193" s="82"/>
    </row>
    <row r="194" spans="1:7" x14ac:dyDescent="0.25">
      <c r="A194" s="72" t="s">
        <v>489</v>
      </c>
      <c r="B194" s="72"/>
      <c r="C194" s="90"/>
      <c r="D194" s="90"/>
      <c r="E194" s="91"/>
      <c r="F194" s="90"/>
      <c r="G194" s="82"/>
    </row>
    <row r="195" spans="1:7" x14ac:dyDescent="0.25">
      <c r="A195" s="72" t="s">
        <v>490</v>
      </c>
      <c r="B195" s="72"/>
      <c r="C195" s="90"/>
      <c r="D195" s="90"/>
      <c r="E195" s="91"/>
      <c r="F195" s="90"/>
      <c r="G195" s="82"/>
    </row>
    <row r="196" spans="1:7" x14ac:dyDescent="0.25">
      <c r="A196" s="72" t="s">
        <v>491</v>
      </c>
      <c r="B196" s="72"/>
      <c r="C196" s="90"/>
      <c r="D196" s="90"/>
      <c r="E196" s="91"/>
      <c r="F196" s="90"/>
      <c r="G196" s="82"/>
    </row>
    <row r="197" spans="1:7" x14ac:dyDescent="0.25">
      <c r="A197" s="72" t="s">
        <v>492</v>
      </c>
      <c r="B197" s="72"/>
      <c r="C197" s="90"/>
      <c r="D197" s="90"/>
      <c r="E197" s="91"/>
      <c r="F197" s="90"/>
      <c r="G197" s="82"/>
    </row>
    <row r="198" spans="1:7" x14ac:dyDescent="0.25">
      <c r="A198" s="108"/>
      <c r="B198" s="109" t="s">
        <v>626</v>
      </c>
      <c r="C198" s="108" t="s">
        <v>52</v>
      </c>
      <c r="D198" s="108" t="s">
        <v>53</v>
      </c>
      <c r="E198" s="108"/>
      <c r="F198" s="108" t="s">
        <v>40</v>
      </c>
      <c r="G198" s="108"/>
    </row>
    <row r="199" spans="1:7" x14ac:dyDescent="0.25">
      <c r="A199" s="72" t="s">
        <v>493</v>
      </c>
      <c r="B199" s="72" t="s">
        <v>86</v>
      </c>
      <c r="C199" s="210">
        <v>0.77158182946639897</v>
      </c>
      <c r="D199" s="210">
        <v>0.56094200940057304</v>
      </c>
      <c r="E199" s="91"/>
      <c r="F199" s="210">
        <v>0.57404303105148102</v>
      </c>
      <c r="G199" s="82"/>
    </row>
    <row r="200" spans="1:7" x14ac:dyDescent="0.25">
      <c r="A200" s="72" t="s">
        <v>494</v>
      </c>
      <c r="B200" s="72" t="s">
        <v>87</v>
      </c>
      <c r="C200" s="210">
        <v>0.228418170533601</v>
      </c>
      <c r="D200" s="210">
        <v>0.43447728375934003</v>
      </c>
      <c r="E200" s="91"/>
      <c r="F200" s="210">
        <v>0.42166116521682701</v>
      </c>
      <c r="G200" s="82"/>
    </row>
    <row r="201" spans="1:7" x14ac:dyDescent="0.25">
      <c r="A201" s="72" t="s">
        <v>495</v>
      </c>
      <c r="B201" s="72" t="s">
        <v>27</v>
      </c>
      <c r="C201" s="210">
        <v>0</v>
      </c>
      <c r="D201" s="210">
        <v>4.5807068400866699E-3</v>
      </c>
      <c r="E201" s="91"/>
      <c r="F201" s="210">
        <v>4.2958037316920402E-3</v>
      </c>
      <c r="G201" s="82"/>
    </row>
    <row r="202" spans="1:7" x14ac:dyDescent="0.25">
      <c r="A202" s="72" t="s">
        <v>496</v>
      </c>
      <c r="B202" s="72"/>
      <c r="C202" s="72"/>
      <c r="D202" s="72"/>
      <c r="E202" s="67"/>
      <c r="F202" s="72"/>
      <c r="G202" s="82"/>
    </row>
    <row r="203" spans="1:7" x14ac:dyDescent="0.25">
      <c r="A203" s="72" t="s">
        <v>497</v>
      </c>
      <c r="B203" s="72"/>
      <c r="C203" s="72"/>
      <c r="D203" s="72"/>
      <c r="E203" s="67"/>
      <c r="F203" s="72"/>
      <c r="G203" s="82"/>
    </row>
    <row r="204" spans="1:7" x14ac:dyDescent="0.25">
      <c r="A204" s="72" t="s">
        <v>498</v>
      </c>
      <c r="B204" s="72"/>
      <c r="C204" s="72"/>
      <c r="D204" s="72"/>
      <c r="E204" s="67"/>
      <c r="F204" s="72"/>
      <c r="G204" s="82"/>
    </row>
    <row r="205" spans="1:7" x14ac:dyDescent="0.25">
      <c r="A205" s="72" t="s">
        <v>499</v>
      </c>
      <c r="B205" s="72"/>
      <c r="C205" s="72"/>
      <c r="D205" s="72"/>
      <c r="E205" s="67"/>
      <c r="F205" s="72"/>
      <c r="G205" s="82"/>
    </row>
    <row r="206" spans="1:7" x14ac:dyDescent="0.25">
      <c r="A206" s="72" t="s">
        <v>500</v>
      </c>
      <c r="B206" s="72"/>
      <c r="C206" s="72"/>
      <c r="D206" s="72"/>
      <c r="E206" s="67"/>
      <c r="F206" s="72"/>
      <c r="G206" s="82"/>
    </row>
    <row r="207" spans="1:7" x14ac:dyDescent="0.25">
      <c r="A207" s="72" t="s">
        <v>501</v>
      </c>
      <c r="B207" s="72"/>
      <c r="C207" s="72"/>
      <c r="D207" s="72"/>
      <c r="E207" s="67"/>
      <c r="F207" s="72"/>
      <c r="G207" s="82"/>
    </row>
    <row r="208" spans="1:7" x14ac:dyDescent="0.25">
      <c r="A208" s="108"/>
      <c r="B208" s="109" t="s">
        <v>88</v>
      </c>
      <c r="C208" s="108" t="s">
        <v>52</v>
      </c>
      <c r="D208" s="108" t="s">
        <v>53</v>
      </c>
      <c r="E208" s="108"/>
      <c r="F208" s="108" t="s">
        <v>40</v>
      </c>
      <c r="G208" s="108"/>
    </row>
    <row r="209" spans="1:7" x14ac:dyDescent="0.25">
      <c r="A209" s="72" t="s">
        <v>502</v>
      </c>
      <c r="B209" s="83" t="s">
        <v>89</v>
      </c>
      <c r="C209" s="210">
        <v>0.46492960263045502</v>
      </c>
      <c r="D209" s="210">
        <v>0.13744529151271101</v>
      </c>
      <c r="E209" s="91"/>
      <c r="F209" s="210">
        <v>0.157813610517852</v>
      </c>
      <c r="G209" s="82"/>
    </row>
    <row r="210" spans="1:7" x14ac:dyDescent="0.25">
      <c r="A210" s="72" t="s">
        <v>503</v>
      </c>
      <c r="B210" s="83" t="s">
        <v>90</v>
      </c>
      <c r="C210" s="210">
        <v>0.223139204154889</v>
      </c>
      <c r="D210" s="210">
        <v>0.23694658026431401</v>
      </c>
      <c r="E210" s="91"/>
      <c r="F210" s="210">
        <v>0.23608781228162501</v>
      </c>
      <c r="G210" s="82"/>
    </row>
    <row r="211" spans="1:7" x14ac:dyDescent="0.25">
      <c r="A211" s="72" t="s">
        <v>504</v>
      </c>
      <c r="B211" s="83" t="s">
        <v>91</v>
      </c>
      <c r="C211" s="210">
        <v>5.9594761530395501E-2</v>
      </c>
      <c r="D211" s="210">
        <v>0.10292233617586</v>
      </c>
      <c r="E211" s="90"/>
      <c r="F211" s="210">
        <v>0.10022752047893101</v>
      </c>
      <c r="G211" s="82"/>
    </row>
    <row r="212" spans="1:7" x14ac:dyDescent="0.25">
      <c r="A212" s="72" t="s">
        <v>505</v>
      </c>
      <c r="B212" s="83" t="s">
        <v>92</v>
      </c>
      <c r="C212" s="210">
        <v>0.12248414000049</v>
      </c>
      <c r="D212" s="210">
        <v>0.30925713898256402</v>
      </c>
      <c r="E212" s="90"/>
      <c r="F212" s="210">
        <v>0.29764054577286397</v>
      </c>
      <c r="G212" s="82"/>
    </row>
    <row r="213" spans="1:7" x14ac:dyDescent="0.25">
      <c r="A213" s="72" t="s">
        <v>506</v>
      </c>
      <c r="B213" s="83" t="s">
        <v>93</v>
      </c>
      <c r="C213" s="210">
        <v>0.12985229168376999</v>
      </c>
      <c r="D213" s="210">
        <v>0.213428653064551</v>
      </c>
      <c r="E213" s="90"/>
      <c r="F213" s="210">
        <v>0.20823051094872799</v>
      </c>
      <c r="G213" s="82"/>
    </row>
    <row r="214" spans="1:7" x14ac:dyDescent="0.25">
      <c r="A214" s="72" t="s">
        <v>507</v>
      </c>
      <c r="B214" s="80"/>
      <c r="C214" s="90"/>
      <c r="D214" s="90"/>
      <c r="E214" s="90"/>
      <c r="F214" s="90"/>
      <c r="G214" s="82"/>
    </row>
    <row r="215" spans="1:7" x14ac:dyDescent="0.25">
      <c r="A215" s="72" t="s">
        <v>508</v>
      </c>
      <c r="B215" s="80"/>
      <c r="C215" s="90"/>
      <c r="D215" s="90"/>
      <c r="E215" s="90"/>
      <c r="F215" s="90"/>
      <c r="G215" s="82"/>
    </row>
    <row r="216" spans="1:7" x14ac:dyDescent="0.25">
      <c r="A216" s="72" t="s">
        <v>509</v>
      </c>
      <c r="B216" s="83"/>
      <c r="C216" s="90"/>
      <c r="D216" s="90"/>
      <c r="E216" s="90"/>
      <c r="F216" s="90"/>
      <c r="G216" s="82"/>
    </row>
    <row r="217" spans="1:7" x14ac:dyDescent="0.25">
      <c r="A217" s="72" t="s">
        <v>510</v>
      </c>
      <c r="B217" s="83"/>
      <c r="C217" s="90"/>
      <c r="D217" s="90"/>
      <c r="E217" s="90"/>
      <c r="F217" s="90"/>
      <c r="G217" s="82"/>
    </row>
    <row r="218" spans="1:7" x14ac:dyDescent="0.25">
      <c r="A218" s="108"/>
      <c r="B218" s="109" t="s">
        <v>94</v>
      </c>
      <c r="C218" s="108" t="s">
        <v>52</v>
      </c>
      <c r="D218" s="108" t="s">
        <v>53</v>
      </c>
      <c r="E218" s="108"/>
      <c r="F218" s="108" t="s">
        <v>40</v>
      </c>
      <c r="G218" s="108"/>
    </row>
    <row r="219" spans="1:7" x14ac:dyDescent="0.25">
      <c r="A219" s="72" t="s">
        <v>511</v>
      </c>
      <c r="B219" s="72" t="s">
        <v>95</v>
      </c>
      <c r="C219" s="210">
        <v>0</v>
      </c>
      <c r="D219" s="210">
        <v>0</v>
      </c>
      <c r="E219" s="91"/>
      <c r="F219" s="210">
        <v>0</v>
      </c>
      <c r="G219" s="82"/>
    </row>
    <row r="220" spans="1:7" x14ac:dyDescent="0.25">
      <c r="A220" s="72" t="s">
        <v>512</v>
      </c>
      <c r="B220" s="84"/>
      <c r="C220" s="90"/>
      <c r="D220" s="90"/>
      <c r="E220" s="91"/>
      <c r="F220" s="90"/>
      <c r="G220" s="82"/>
    </row>
    <row r="221" spans="1:7" x14ac:dyDescent="0.25">
      <c r="A221" s="72" t="s">
        <v>513</v>
      </c>
      <c r="B221" s="84"/>
      <c r="C221" s="90"/>
      <c r="D221" s="90"/>
      <c r="E221" s="91"/>
      <c r="F221" s="90"/>
      <c r="G221" s="82"/>
    </row>
    <row r="222" spans="1:7" x14ac:dyDescent="0.25">
      <c r="A222" s="72" t="s">
        <v>514</v>
      </c>
      <c r="B222" s="84"/>
      <c r="C222" s="90"/>
      <c r="D222" s="90"/>
      <c r="E222" s="91"/>
      <c r="F222" s="90"/>
      <c r="G222" s="82"/>
    </row>
    <row r="223" spans="1:7" x14ac:dyDescent="0.25">
      <c r="A223" s="72" t="s">
        <v>515</v>
      </c>
      <c r="B223" s="84"/>
      <c r="C223" s="90"/>
      <c r="D223" s="90"/>
      <c r="E223" s="91"/>
      <c r="F223" s="90"/>
      <c r="G223" s="82"/>
    </row>
    <row r="224" spans="1:7" x14ac:dyDescent="0.25">
      <c r="A224" s="72" t="s">
        <v>516</v>
      </c>
      <c r="B224" s="82"/>
      <c r="C224" s="82"/>
      <c r="D224" s="82"/>
      <c r="E224" s="82"/>
      <c r="F224" s="82"/>
      <c r="G224" s="82"/>
    </row>
    <row r="225" spans="1:7" x14ac:dyDescent="0.25">
      <c r="A225" s="72" t="s">
        <v>517</v>
      </c>
      <c r="B225" s="82"/>
      <c r="C225" s="82"/>
      <c r="D225" s="82"/>
      <c r="E225" s="82"/>
      <c r="F225" s="82"/>
      <c r="G225" s="82"/>
    </row>
    <row r="226" spans="1:7" x14ac:dyDescent="0.25">
      <c r="A226" s="72" t="s">
        <v>518</v>
      </c>
      <c r="B226" s="82"/>
      <c r="C226" s="82"/>
      <c r="D226" s="82"/>
      <c r="E226" s="82"/>
      <c r="F226" s="82"/>
      <c r="G226" s="82"/>
    </row>
    <row r="227" spans="1:7" ht="18.75" x14ac:dyDescent="0.25">
      <c r="A227" s="110"/>
      <c r="B227" s="111" t="s">
        <v>317</v>
      </c>
      <c r="C227" s="110"/>
      <c r="D227" s="110"/>
      <c r="E227" s="110"/>
      <c r="F227" s="112"/>
      <c r="G227" s="112"/>
    </row>
    <row r="228" spans="1:7" x14ac:dyDescent="0.25">
      <c r="A228" s="108"/>
      <c r="B228" s="109" t="s">
        <v>96</v>
      </c>
      <c r="C228" s="108" t="s">
        <v>97</v>
      </c>
      <c r="D228" s="108" t="s">
        <v>98</v>
      </c>
      <c r="E228" s="113"/>
      <c r="F228" s="108" t="s">
        <v>52</v>
      </c>
      <c r="G228" s="108" t="s">
        <v>99</v>
      </c>
    </row>
    <row r="229" spans="1:7" x14ac:dyDescent="0.25">
      <c r="A229" s="72" t="s">
        <v>519</v>
      </c>
      <c r="B229" s="82" t="s">
        <v>100</v>
      </c>
      <c r="C229" s="204">
        <v>10.1630343860034</v>
      </c>
      <c r="D229" s="208"/>
      <c r="E229" s="85"/>
      <c r="F229" s="86"/>
      <c r="G229" s="86"/>
    </row>
    <row r="230" spans="1:7" x14ac:dyDescent="0.25">
      <c r="A230" s="85"/>
      <c r="B230" s="87"/>
      <c r="C230" s="85"/>
      <c r="D230" s="85"/>
      <c r="E230" s="85"/>
      <c r="F230" s="86"/>
      <c r="G230" s="86"/>
    </row>
    <row r="231" spans="1:7" x14ac:dyDescent="0.25">
      <c r="A231" s="72"/>
      <c r="B231" s="82" t="s">
        <v>101</v>
      </c>
      <c r="C231" s="85"/>
      <c r="D231" s="85"/>
      <c r="E231" s="85"/>
      <c r="F231" s="86"/>
      <c r="G231" s="86"/>
    </row>
    <row r="232" spans="1:7" x14ac:dyDescent="0.25">
      <c r="A232" s="72" t="s">
        <v>520</v>
      </c>
      <c r="B232" s="211" t="s">
        <v>1568</v>
      </c>
      <c r="C232" s="204">
        <v>0</v>
      </c>
      <c r="D232" s="207">
        <v>0</v>
      </c>
      <c r="E232" s="85"/>
      <c r="F232" s="96">
        <f>IF($C$256=0,"",IF(C232="[for completion]","",IF(C232="","",C232/$C$256)))</f>
        <v>0</v>
      </c>
      <c r="G232" s="96">
        <f>IF($D$256=0,"",IF(D232="[for completion]","",IF(D232="","",D232/$D$256)))</f>
        <v>0</v>
      </c>
    </row>
    <row r="233" spans="1:7" x14ac:dyDescent="0.25">
      <c r="A233" s="72" t="s">
        <v>521</v>
      </c>
      <c r="B233" s="211" t="s">
        <v>1569</v>
      </c>
      <c r="C233" s="204">
        <v>0</v>
      </c>
      <c r="D233" s="207">
        <v>0</v>
      </c>
      <c r="E233" s="85"/>
      <c r="F233" s="96">
        <f>IF($C$256=0,"",IF(C233="[for completion]","",IF(C233="","",C233/$C$256)))</f>
        <v>0</v>
      </c>
      <c r="G233" s="96">
        <f t="shared" ref="G233:G255" si="1">IF($D$256=0,"",IF(D233="[for completion]","",IF(D233="","",D233/$D$256)))</f>
        <v>0</v>
      </c>
    </row>
    <row r="234" spans="1:7" x14ac:dyDescent="0.25">
      <c r="A234" s="72" t="s">
        <v>522</v>
      </c>
      <c r="B234" s="211" t="s">
        <v>1570</v>
      </c>
      <c r="C234" s="204">
        <v>49.036669321764201</v>
      </c>
      <c r="D234" s="207">
        <v>19</v>
      </c>
      <c r="E234" s="85"/>
      <c r="F234" s="96">
        <f t="shared" ref="F234:F255" si="2">IF($C$256=0,"",IF(C234="[for completion]","",IF(C234="","",C234/$C$256)))</f>
        <v>0.11220936733385763</v>
      </c>
      <c r="G234" s="96">
        <f t="shared" si="1"/>
        <v>0.44186046511627908</v>
      </c>
    </row>
    <row r="235" spans="1:7" x14ac:dyDescent="0.25">
      <c r="A235" s="72" t="s">
        <v>523</v>
      </c>
      <c r="B235" s="211" t="s">
        <v>1571</v>
      </c>
      <c r="C235" s="204">
        <v>387.97380927638102</v>
      </c>
      <c r="D235" s="207">
        <v>24</v>
      </c>
      <c r="E235" s="85"/>
      <c r="F235" s="96">
        <f t="shared" si="2"/>
        <v>0.88779063266614244</v>
      </c>
      <c r="G235" s="96">
        <f>IF($D$256=0,"",IF(D235="[for completion]","",IF(D235="","",D235/$D$256)))</f>
        <v>0.55813953488372092</v>
      </c>
    </row>
    <row r="236" spans="1:7" x14ac:dyDescent="0.25">
      <c r="A236" s="72" t="s">
        <v>524</v>
      </c>
      <c r="B236" s="211"/>
      <c r="C236" s="204"/>
      <c r="D236" s="207"/>
      <c r="E236" s="85"/>
      <c r="F236" s="96" t="str">
        <f t="shared" si="2"/>
        <v/>
      </c>
      <c r="G236" s="96" t="str">
        <f t="shared" si="1"/>
        <v/>
      </c>
    </row>
    <row r="237" spans="1:7" x14ac:dyDescent="0.25">
      <c r="A237" s="72" t="s">
        <v>525</v>
      </c>
      <c r="B237" s="211"/>
      <c r="C237" s="204"/>
      <c r="D237" s="207"/>
      <c r="E237" s="85"/>
      <c r="F237" s="96" t="str">
        <f>IF($C$256=0,"",IF(C237="[for completion]","",IF(C237="","",C237/$C$256)))</f>
        <v/>
      </c>
      <c r="G237" s="96" t="str">
        <f t="shared" si="1"/>
        <v/>
      </c>
    </row>
    <row r="238" spans="1:7" x14ac:dyDescent="0.25">
      <c r="A238" s="72" t="s">
        <v>526</v>
      </c>
      <c r="B238" s="211"/>
      <c r="C238" s="204"/>
      <c r="D238" s="207"/>
      <c r="E238" s="85"/>
      <c r="F238" s="96" t="str">
        <f t="shared" si="2"/>
        <v/>
      </c>
      <c r="G238" s="96" t="str">
        <f t="shared" si="1"/>
        <v/>
      </c>
    </row>
    <row r="239" spans="1:7" x14ac:dyDescent="0.25">
      <c r="A239" s="72" t="s">
        <v>527</v>
      </c>
      <c r="B239" s="211"/>
      <c r="C239" s="204"/>
      <c r="D239" s="207"/>
      <c r="E239" s="85"/>
      <c r="F239" s="96" t="str">
        <f t="shared" si="2"/>
        <v/>
      </c>
      <c r="G239" s="96" t="str">
        <f t="shared" si="1"/>
        <v/>
      </c>
    </row>
    <row r="240" spans="1:7" x14ac:dyDescent="0.25">
      <c r="A240" s="72" t="s">
        <v>528</v>
      </c>
      <c r="B240" s="211"/>
      <c r="C240" s="204"/>
      <c r="D240" s="207"/>
      <c r="E240" s="85"/>
      <c r="F240" s="96" t="str">
        <f t="shared" si="2"/>
        <v/>
      </c>
      <c r="G240" s="96" t="str">
        <f t="shared" si="1"/>
        <v/>
      </c>
    </row>
    <row r="241" spans="1:7" x14ac:dyDescent="0.25">
      <c r="A241" s="72" t="s">
        <v>529</v>
      </c>
      <c r="B241" s="211"/>
      <c r="C241" s="204"/>
      <c r="D241" s="207"/>
      <c r="E241" s="82"/>
      <c r="F241" s="96" t="str">
        <f>IF($C$256=0,"",IF(C241="[for completion]","",IF(C241="","",C241/$C$256)))</f>
        <v/>
      </c>
      <c r="G241" s="96" t="str">
        <f t="shared" si="1"/>
        <v/>
      </c>
    </row>
    <row r="242" spans="1:7" x14ac:dyDescent="0.25">
      <c r="A242" s="72" t="s">
        <v>530</v>
      </c>
      <c r="B242" s="211"/>
      <c r="C242" s="204"/>
      <c r="D242" s="207"/>
      <c r="E242" s="82"/>
      <c r="F242" s="96" t="str">
        <f t="shared" si="2"/>
        <v/>
      </c>
      <c r="G242" s="96" t="str">
        <f t="shared" si="1"/>
        <v/>
      </c>
    </row>
    <row r="243" spans="1:7" x14ac:dyDescent="0.25">
      <c r="A243" s="72" t="s">
        <v>531</v>
      </c>
      <c r="B243" s="211"/>
      <c r="C243" s="204"/>
      <c r="D243" s="207"/>
      <c r="E243" s="82"/>
      <c r="F243" s="96" t="str">
        <f>IF($C$256=0,"",IF(C243="[for completion]","",IF(C243="","",C243/$C$256)))</f>
        <v/>
      </c>
      <c r="G243" s="96" t="str">
        <f t="shared" si="1"/>
        <v/>
      </c>
    </row>
    <row r="244" spans="1:7" x14ac:dyDescent="0.25">
      <c r="A244" s="72" t="s">
        <v>532</v>
      </c>
      <c r="B244" s="211"/>
      <c r="C244" s="204"/>
      <c r="D244" s="207"/>
      <c r="E244" s="82"/>
      <c r="F244" s="96" t="str">
        <f t="shared" si="2"/>
        <v/>
      </c>
      <c r="G244" s="96" t="str">
        <f t="shared" si="1"/>
        <v/>
      </c>
    </row>
    <row r="245" spans="1:7" x14ac:dyDescent="0.25">
      <c r="A245" s="72" t="s">
        <v>533</v>
      </c>
      <c r="B245" s="211"/>
      <c r="C245" s="204"/>
      <c r="D245" s="207"/>
      <c r="E245" s="82"/>
      <c r="F245" s="96" t="str">
        <f>IF($C$256=0,"",IF(C245="[for completion]","",IF(C245="","",C245/$C$256)))</f>
        <v/>
      </c>
      <c r="G245" s="96" t="str">
        <f>IF($D$256=0,"",IF(D245="[for completion]","",IF(D245="","",D245/$D$256)))</f>
        <v/>
      </c>
    </row>
    <row r="246" spans="1:7" x14ac:dyDescent="0.25">
      <c r="A246" s="72" t="s">
        <v>534</v>
      </c>
      <c r="B246" s="211"/>
      <c r="C246" s="204"/>
      <c r="D246" s="207"/>
      <c r="E246" s="82"/>
      <c r="F246" s="96" t="str">
        <f t="shared" si="2"/>
        <v/>
      </c>
      <c r="G246" s="96" t="str">
        <f t="shared" si="1"/>
        <v/>
      </c>
    </row>
    <row r="247" spans="1:7" x14ac:dyDescent="0.25">
      <c r="A247" s="72" t="s">
        <v>535</v>
      </c>
      <c r="B247" s="211"/>
      <c r="C247" s="204"/>
      <c r="D247" s="207"/>
      <c r="E247" s="72"/>
      <c r="F247" s="96" t="str">
        <f t="shared" si="2"/>
        <v/>
      </c>
      <c r="G247" s="96" t="str">
        <f t="shared" si="1"/>
        <v/>
      </c>
    </row>
    <row r="248" spans="1:7" x14ac:dyDescent="0.25">
      <c r="A248" s="72" t="s">
        <v>536</v>
      </c>
      <c r="B248" s="211"/>
      <c r="C248" s="204"/>
      <c r="D248" s="207"/>
      <c r="E248" s="78"/>
      <c r="F248" s="96" t="str">
        <f t="shared" si="2"/>
        <v/>
      </c>
      <c r="G248" s="96" t="str">
        <f t="shared" si="1"/>
        <v/>
      </c>
    </row>
    <row r="249" spans="1:7" x14ac:dyDescent="0.25">
      <c r="A249" s="72" t="s">
        <v>537</v>
      </c>
      <c r="B249" s="211"/>
      <c r="C249" s="204"/>
      <c r="D249" s="207"/>
      <c r="E249" s="78"/>
      <c r="F249" s="96" t="str">
        <f t="shared" si="2"/>
        <v/>
      </c>
      <c r="G249" s="96" t="str">
        <f t="shared" si="1"/>
        <v/>
      </c>
    </row>
    <row r="250" spans="1:7" x14ac:dyDescent="0.25">
      <c r="A250" s="72" t="s">
        <v>627</v>
      </c>
      <c r="B250" s="211"/>
      <c r="C250" s="204"/>
      <c r="D250" s="207"/>
      <c r="E250" s="78"/>
      <c r="F250" s="96" t="str">
        <f t="shared" si="2"/>
        <v/>
      </c>
      <c r="G250" s="96" t="str">
        <f t="shared" si="1"/>
        <v/>
      </c>
    </row>
    <row r="251" spans="1:7" x14ac:dyDescent="0.25">
      <c r="A251" s="72" t="s">
        <v>628</v>
      </c>
      <c r="B251" s="211"/>
      <c r="C251" s="204"/>
      <c r="D251" s="207"/>
      <c r="E251" s="78"/>
      <c r="F251" s="96" t="str">
        <f t="shared" si="2"/>
        <v/>
      </c>
      <c r="G251" s="96" t="str">
        <f t="shared" si="1"/>
        <v/>
      </c>
    </row>
    <row r="252" spans="1:7" x14ac:dyDescent="0.25">
      <c r="A252" s="72" t="s">
        <v>629</v>
      </c>
      <c r="B252" s="211"/>
      <c r="C252" s="204"/>
      <c r="D252" s="207"/>
      <c r="E252" s="78"/>
      <c r="F252" s="96" t="str">
        <f t="shared" si="2"/>
        <v/>
      </c>
      <c r="G252" s="96" t="str">
        <f t="shared" si="1"/>
        <v/>
      </c>
    </row>
    <row r="253" spans="1:7" x14ac:dyDescent="0.25">
      <c r="A253" s="72" t="s">
        <v>630</v>
      </c>
      <c r="B253" s="211"/>
      <c r="C253" s="204"/>
      <c r="D253" s="207"/>
      <c r="E253" s="78"/>
      <c r="F253" s="96" t="str">
        <f t="shared" si="2"/>
        <v/>
      </c>
      <c r="G253" s="96" t="str">
        <f t="shared" si="1"/>
        <v/>
      </c>
    </row>
    <row r="254" spans="1:7" x14ac:dyDescent="0.25">
      <c r="A254" s="72" t="s">
        <v>631</v>
      </c>
      <c r="B254" s="211"/>
      <c r="C254" s="204"/>
      <c r="D254" s="207"/>
      <c r="E254" s="78"/>
      <c r="F254" s="96" t="str">
        <f t="shared" si="2"/>
        <v/>
      </c>
      <c r="G254" s="96" t="str">
        <f t="shared" si="1"/>
        <v/>
      </c>
    </row>
    <row r="255" spans="1:7" x14ac:dyDescent="0.25">
      <c r="A255" s="72" t="s">
        <v>632</v>
      </c>
      <c r="B255" s="211"/>
      <c r="C255" s="204"/>
      <c r="D255" s="207"/>
      <c r="E255" s="78"/>
      <c r="F255" s="96" t="str">
        <f t="shared" si="2"/>
        <v/>
      </c>
      <c r="G255" s="96" t="str">
        <f t="shared" si="1"/>
        <v/>
      </c>
    </row>
    <row r="256" spans="1:7" x14ac:dyDescent="0.25">
      <c r="A256" s="72" t="s">
        <v>633</v>
      </c>
      <c r="B256" s="88" t="s">
        <v>28</v>
      </c>
      <c r="C256" s="102">
        <f>SUM(C232:C255)</f>
        <v>437.0104785981452</v>
      </c>
      <c r="D256" s="100">
        <f>SUM(D232:D255)</f>
        <v>43</v>
      </c>
      <c r="E256" s="78"/>
      <c r="F256" s="101">
        <f>SUM(F232:F255)</f>
        <v>1</v>
      </c>
      <c r="G256" s="101">
        <f>SUM(G232:G255)</f>
        <v>1</v>
      </c>
    </row>
    <row r="257" spans="1:7" x14ac:dyDescent="0.25">
      <c r="A257" s="108"/>
      <c r="B257" s="109" t="s">
        <v>102</v>
      </c>
      <c r="C257" s="108" t="s">
        <v>97</v>
      </c>
      <c r="D257" s="108" t="s">
        <v>98</v>
      </c>
      <c r="E257" s="113"/>
      <c r="F257" s="108" t="s">
        <v>52</v>
      </c>
      <c r="G257" s="108" t="s">
        <v>99</v>
      </c>
    </row>
    <row r="258" spans="1:7" x14ac:dyDescent="0.25">
      <c r="A258" s="72" t="s">
        <v>538</v>
      </c>
      <c r="B258" s="72" t="s">
        <v>103</v>
      </c>
      <c r="C258" s="210">
        <v>0.46469087000741999</v>
      </c>
      <c r="D258" s="208"/>
      <c r="E258" s="72"/>
      <c r="F258" s="98"/>
      <c r="G258" s="98"/>
    </row>
    <row r="259" spans="1:7" x14ac:dyDescent="0.25">
      <c r="A259" s="72"/>
      <c r="B259" s="72"/>
      <c r="C259" s="72"/>
      <c r="D259" s="72"/>
      <c r="E259" s="72"/>
      <c r="F259" s="98"/>
      <c r="G259" s="98"/>
    </row>
    <row r="260" spans="1:7" x14ac:dyDescent="0.25">
      <c r="A260" s="72"/>
      <c r="B260" s="82" t="s">
        <v>104</v>
      </c>
      <c r="C260" s="72"/>
      <c r="D260" s="72"/>
      <c r="E260" s="72"/>
      <c r="F260" s="98"/>
      <c r="G260" s="98"/>
    </row>
    <row r="261" spans="1:7" x14ac:dyDescent="0.25">
      <c r="A261" s="72" t="s">
        <v>539</v>
      </c>
      <c r="B261" s="72" t="s">
        <v>105</v>
      </c>
      <c r="C261" s="204">
        <v>151.62949535128502</v>
      </c>
      <c r="D261" s="207">
        <v>18</v>
      </c>
      <c r="E261" s="72"/>
      <c r="F261" s="96">
        <f>IF($C$269=0,"",IF(C261="[for completion]","",IF(C261="","",C261/$C$269)))</f>
        <v>0.3600161173593871</v>
      </c>
      <c r="G261" s="96">
        <f>IF($D$269=0,"",IF(D261="[for completion]","",IF(D261="","",D261/$D$269)))</f>
        <v>0.42857142857142855</v>
      </c>
    </row>
    <row r="262" spans="1:7" x14ac:dyDescent="0.25">
      <c r="A262" s="72" t="s">
        <v>540</v>
      </c>
      <c r="B262" s="72" t="s">
        <v>106</v>
      </c>
      <c r="C262" s="204">
        <v>115.25405471826001</v>
      </c>
      <c r="D262" s="207">
        <v>5</v>
      </c>
      <c r="E262" s="72"/>
      <c r="F262" s="96">
        <f t="shared" ref="F262:F268" si="3">IF($C$269=0,"",IF(C262="[for completion]","",IF(C262="","",C262/$C$269)))</f>
        <v>0.27364937932072775</v>
      </c>
      <c r="G262" s="96">
        <f t="shared" ref="G262:G268" si="4">IF($D$269=0,"",IF(D262="[for completion]","",IF(D262="","",D262/$D$269)))</f>
        <v>0.11904761904761904</v>
      </c>
    </row>
    <row r="263" spans="1:7" x14ac:dyDescent="0.25">
      <c r="A263" s="72" t="s">
        <v>541</v>
      </c>
      <c r="B263" s="72" t="s">
        <v>107</v>
      </c>
      <c r="C263" s="204">
        <v>118.53702336624201</v>
      </c>
      <c r="D263" s="207">
        <v>9</v>
      </c>
      <c r="E263" s="72"/>
      <c r="F263" s="96">
        <f>IF($C$269=0,"",IF(C263="[for completion]","",IF(C263="","",C263/$C$269)))</f>
        <v>0.28144417955613632</v>
      </c>
      <c r="G263" s="96">
        <f t="shared" si="4"/>
        <v>0.21428571428571427</v>
      </c>
    </row>
    <row r="264" spans="1:7" x14ac:dyDescent="0.25">
      <c r="A264" s="72" t="s">
        <v>542</v>
      </c>
      <c r="B264" s="72" t="s">
        <v>108</v>
      </c>
      <c r="C264" s="204">
        <v>20.554063413887899</v>
      </c>
      <c r="D264" s="207">
        <v>4</v>
      </c>
      <c r="E264" s="72"/>
      <c r="F264" s="96">
        <f t="shared" si="3"/>
        <v>4.8801811870989913E-2</v>
      </c>
      <c r="G264" s="96">
        <f t="shared" si="4"/>
        <v>9.5238095238095233E-2</v>
      </c>
    </row>
    <row r="265" spans="1:7" x14ac:dyDescent="0.25">
      <c r="A265" s="72" t="s">
        <v>543</v>
      </c>
      <c r="B265" s="72" t="s">
        <v>109</v>
      </c>
      <c r="C265" s="204">
        <v>15.1995496379829</v>
      </c>
      <c r="D265" s="207">
        <v>6</v>
      </c>
      <c r="E265" s="72"/>
      <c r="F265" s="96">
        <f t="shared" si="3"/>
        <v>3.6088511892758912E-2</v>
      </c>
      <c r="G265" s="96">
        <f>IF($D$269=0,"",IF(D265="[for completion]","",IF(D265="","",D265/$D$269)))</f>
        <v>0.14285714285714285</v>
      </c>
    </row>
    <row r="266" spans="1:7" x14ac:dyDescent="0.25">
      <c r="A266" s="72" t="s">
        <v>544</v>
      </c>
      <c r="B266" s="72" t="s">
        <v>110</v>
      </c>
      <c r="C266" s="204"/>
      <c r="D266" s="207"/>
      <c r="E266" s="72"/>
      <c r="F266" s="96" t="str">
        <f t="shared" si="3"/>
        <v/>
      </c>
      <c r="G266" s="96" t="str">
        <f t="shared" si="4"/>
        <v/>
      </c>
    </row>
    <row r="267" spans="1:7" x14ac:dyDescent="0.25">
      <c r="A267" s="72" t="s">
        <v>545</v>
      </c>
      <c r="B267" s="72" t="s">
        <v>111</v>
      </c>
      <c r="C267" s="204"/>
      <c r="D267" s="207"/>
      <c r="E267" s="72"/>
      <c r="F267" s="96" t="str">
        <f t="shared" si="3"/>
        <v/>
      </c>
      <c r="G267" s="96" t="str">
        <f t="shared" si="4"/>
        <v/>
      </c>
    </row>
    <row r="268" spans="1:7" x14ac:dyDescent="0.25">
      <c r="A268" s="72" t="s">
        <v>546</v>
      </c>
      <c r="B268" s="72" t="s">
        <v>112</v>
      </c>
      <c r="C268" s="204"/>
      <c r="D268" s="207"/>
      <c r="E268" s="72"/>
      <c r="F268" s="96" t="str">
        <f t="shared" si="3"/>
        <v/>
      </c>
      <c r="G268" s="96" t="str">
        <f t="shared" si="4"/>
        <v/>
      </c>
    </row>
    <row r="269" spans="1:7" x14ac:dyDescent="0.25">
      <c r="A269" s="72" t="s">
        <v>547</v>
      </c>
      <c r="B269" s="88" t="s">
        <v>28</v>
      </c>
      <c r="C269" s="97">
        <f>SUM(C261:C268)</f>
        <v>421.17418648765783</v>
      </c>
      <c r="D269" s="99">
        <f>SUM(D261:D268)</f>
        <v>42</v>
      </c>
      <c r="E269" s="72"/>
      <c r="F269" s="96">
        <f>SUM(F261:F268)</f>
        <v>1</v>
      </c>
      <c r="G269" s="96">
        <f>SUM(G261:G268)</f>
        <v>1</v>
      </c>
    </row>
    <row r="270" spans="1:7" x14ac:dyDescent="0.25">
      <c r="A270" s="72" t="s">
        <v>548</v>
      </c>
      <c r="B270" s="79" t="s">
        <v>113</v>
      </c>
      <c r="C270" s="204"/>
      <c r="D270" s="207"/>
      <c r="E270" s="72"/>
      <c r="F270" s="96">
        <f>IF($C$269=0,"",IF(C270="[for completion]","",C270/$C$269))</f>
        <v>0</v>
      </c>
      <c r="G270" s="96">
        <f>IF($D$269=0,"",IF(D270="[for completion]","",D270/$D$269))</f>
        <v>0</v>
      </c>
    </row>
    <row r="271" spans="1:7" x14ac:dyDescent="0.25">
      <c r="A271" s="72" t="s">
        <v>549</v>
      </c>
      <c r="B271" s="79" t="s">
        <v>114</v>
      </c>
      <c r="C271" s="204"/>
      <c r="D271" s="207"/>
      <c r="E271" s="72"/>
      <c r="F271" s="96">
        <f t="shared" ref="F271:F275" si="5">IF($C$269=0,"",IF(C271="[for completion]","",C271/$C$269))</f>
        <v>0</v>
      </c>
      <c r="G271" s="96">
        <f t="shared" ref="G271:G275" si="6">IF($D$269=0,"",IF(D271="[for completion]","",D271/$D$269))</f>
        <v>0</v>
      </c>
    </row>
    <row r="272" spans="1:7" x14ac:dyDescent="0.25">
      <c r="A272" s="72" t="s">
        <v>550</v>
      </c>
      <c r="B272" s="79" t="s">
        <v>115</v>
      </c>
      <c r="C272" s="204"/>
      <c r="D272" s="207"/>
      <c r="E272" s="72"/>
      <c r="F272" s="96">
        <f t="shared" si="5"/>
        <v>0</v>
      </c>
      <c r="G272" s="96">
        <f t="shared" si="6"/>
        <v>0</v>
      </c>
    </row>
    <row r="273" spans="1:7" x14ac:dyDescent="0.25">
      <c r="A273" s="72" t="s">
        <v>634</v>
      </c>
      <c r="B273" s="79" t="s">
        <v>116</v>
      </c>
      <c r="C273" s="204"/>
      <c r="D273" s="207"/>
      <c r="E273" s="72"/>
      <c r="F273" s="96">
        <f t="shared" si="5"/>
        <v>0</v>
      </c>
      <c r="G273" s="96">
        <f t="shared" si="6"/>
        <v>0</v>
      </c>
    </row>
    <row r="274" spans="1:7" x14ac:dyDescent="0.25">
      <c r="A274" s="72" t="s">
        <v>635</v>
      </c>
      <c r="B274" s="79" t="s">
        <v>117</v>
      </c>
      <c r="C274" s="204"/>
      <c r="D274" s="207"/>
      <c r="E274" s="72"/>
      <c r="F274" s="96">
        <f t="shared" si="5"/>
        <v>0</v>
      </c>
      <c r="G274" s="96">
        <f t="shared" si="6"/>
        <v>0</v>
      </c>
    </row>
    <row r="275" spans="1:7" x14ac:dyDescent="0.25">
      <c r="A275" s="72" t="s">
        <v>636</v>
      </c>
      <c r="B275" s="79" t="s">
        <v>118</v>
      </c>
      <c r="C275" s="204"/>
      <c r="D275" s="207"/>
      <c r="E275" s="72"/>
      <c r="F275" s="96">
        <f t="shared" si="5"/>
        <v>0</v>
      </c>
      <c r="G275" s="96">
        <f t="shared" si="6"/>
        <v>0</v>
      </c>
    </row>
    <row r="276" spans="1:7" x14ac:dyDescent="0.25">
      <c r="A276" s="72" t="s">
        <v>637</v>
      </c>
      <c r="B276" s="79"/>
      <c r="C276" s="72"/>
      <c r="D276" s="72"/>
      <c r="E276" s="72"/>
      <c r="F276" s="96"/>
      <c r="G276" s="96"/>
    </row>
    <row r="277" spans="1:7" x14ac:dyDescent="0.25">
      <c r="A277" s="72" t="s">
        <v>638</v>
      </c>
      <c r="B277" s="79"/>
      <c r="C277" s="72"/>
      <c r="D277" s="72"/>
      <c r="E277" s="72"/>
      <c r="F277" s="96"/>
      <c r="G277" s="96"/>
    </row>
    <row r="278" spans="1:7" x14ac:dyDescent="0.25">
      <c r="A278" s="72" t="s">
        <v>639</v>
      </c>
      <c r="B278" s="79"/>
      <c r="C278" s="72"/>
      <c r="D278" s="72"/>
      <c r="E278" s="72"/>
      <c r="F278" s="96"/>
      <c r="G278" s="96"/>
    </row>
    <row r="279" spans="1:7" x14ac:dyDescent="0.25">
      <c r="A279" s="108"/>
      <c r="B279" s="109" t="s">
        <v>119</v>
      </c>
      <c r="C279" s="108" t="s">
        <v>97</v>
      </c>
      <c r="D279" s="108" t="s">
        <v>98</v>
      </c>
      <c r="E279" s="113"/>
      <c r="F279" s="108" t="s">
        <v>52</v>
      </c>
      <c r="G279" s="108" t="s">
        <v>99</v>
      </c>
    </row>
    <row r="280" spans="1:7" x14ac:dyDescent="0.25">
      <c r="A280" s="72" t="s">
        <v>551</v>
      </c>
      <c r="B280" s="72" t="s">
        <v>103</v>
      </c>
      <c r="C280" s="210" t="s">
        <v>162</v>
      </c>
      <c r="D280" s="208"/>
      <c r="E280" s="72"/>
      <c r="F280" s="98"/>
      <c r="G280" s="98"/>
    </row>
    <row r="281" spans="1:7" x14ac:dyDescent="0.25">
      <c r="A281" s="72"/>
      <c r="B281" s="72"/>
      <c r="C281" s="72"/>
      <c r="D281" s="72"/>
      <c r="E281" s="72"/>
      <c r="F281" s="98"/>
      <c r="G281" s="98"/>
    </row>
    <row r="282" spans="1:7" x14ac:dyDescent="0.25">
      <c r="A282" s="72"/>
      <c r="B282" s="82" t="s">
        <v>104</v>
      </c>
      <c r="C282" s="72"/>
      <c r="D282" s="72"/>
      <c r="E282" s="72"/>
      <c r="F282" s="98"/>
      <c r="G282" s="98"/>
    </row>
    <row r="283" spans="1:7" x14ac:dyDescent="0.25">
      <c r="A283" s="72" t="s">
        <v>552</v>
      </c>
      <c r="B283" s="72" t="s">
        <v>105</v>
      </c>
      <c r="C283" s="210" t="s">
        <v>162</v>
      </c>
      <c r="D283" s="210" t="s">
        <v>162</v>
      </c>
      <c r="E283" s="72"/>
      <c r="F283" s="96" t="str">
        <f>IF($C$291=0,"",IF(C283="[Mark as ND1 if not relevant]","",C283/$C$291))</f>
        <v/>
      </c>
      <c r="G283" s="96" t="str">
        <f>IF($D$291=0,"",IF(D283="[Mark as ND1 if not relevant]","",D283/$D$291))</f>
        <v/>
      </c>
    </row>
    <row r="284" spans="1:7" x14ac:dyDescent="0.25">
      <c r="A284" s="72" t="s">
        <v>553</v>
      </c>
      <c r="B284" s="72" t="s">
        <v>106</v>
      </c>
      <c r="C284" s="210" t="s">
        <v>162</v>
      </c>
      <c r="D284" s="210" t="s">
        <v>162</v>
      </c>
      <c r="E284" s="72"/>
      <c r="F284" s="96" t="str">
        <f>IF($C$291=0,"",IF(C284="[Mark as ND1 if not relevant]","",C284/$C$291))</f>
        <v/>
      </c>
      <c r="G284" s="96" t="str">
        <f t="shared" ref="G284:G290" si="7">IF($D$291=0,"",IF(D284="[Mark as ND1 if not relevant]","",D284/$D$291))</f>
        <v/>
      </c>
    </row>
    <row r="285" spans="1:7" x14ac:dyDescent="0.25">
      <c r="A285" s="72" t="s">
        <v>554</v>
      </c>
      <c r="B285" s="72" t="s">
        <v>107</v>
      </c>
      <c r="C285" s="210" t="s">
        <v>162</v>
      </c>
      <c r="D285" s="210" t="s">
        <v>162</v>
      </c>
      <c r="E285" s="72"/>
      <c r="F285" s="96" t="str">
        <f t="shared" ref="F285:F290" si="8">IF($C$291=0,"",IF(C285="[Mark as ND1 if not relevant]","",C285/$C$291))</f>
        <v/>
      </c>
      <c r="G285" s="96" t="str">
        <f t="shared" si="7"/>
        <v/>
      </c>
    </row>
    <row r="286" spans="1:7" x14ac:dyDescent="0.25">
      <c r="A286" s="72" t="s">
        <v>555</v>
      </c>
      <c r="B286" s="72" t="s">
        <v>108</v>
      </c>
      <c r="C286" s="210" t="s">
        <v>162</v>
      </c>
      <c r="D286" s="210" t="s">
        <v>162</v>
      </c>
      <c r="E286" s="72"/>
      <c r="F286" s="96" t="str">
        <f t="shared" si="8"/>
        <v/>
      </c>
      <c r="G286" s="96" t="str">
        <f t="shared" si="7"/>
        <v/>
      </c>
    </row>
    <row r="287" spans="1:7" x14ac:dyDescent="0.25">
      <c r="A287" s="72" t="s">
        <v>556</v>
      </c>
      <c r="B287" s="72" t="s">
        <v>109</v>
      </c>
      <c r="C287" s="210" t="s">
        <v>162</v>
      </c>
      <c r="D287" s="210" t="s">
        <v>162</v>
      </c>
      <c r="E287" s="72"/>
      <c r="F287" s="96" t="str">
        <f>IF($C$291=0,"",IF(C287="[Mark as ND1 if not relevant]","",C287/$C$291))</f>
        <v/>
      </c>
      <c r="G287" s="96" t="str">
        <f>IF($D$291=0,"",IF(D287="[Mark as ND1 if not relevant]","",D287/$D$291))</f>
        <v/>
      </c>
    </row>
    <row r="288" spans="1:7" x14ac:dyDescent="0.25">
      <c r="A288" s="72" t="s">
        <v>640</v>
      </c>
      <c r="B288" s="72" t="s">
        <v>110</v>
      </c>
      <c r="C288" s="210" t="s">
        <v>162</v>
      </c>
      <c r="D288" s="210" t="s">
        <v>162</v>
      </c>
      <c r="E288" s="72"/>
      <c r="F288" s="96" t="str">
        <f t="shared" si="8"/>
        <v/>
      </c>
      <c r="G288" s="96" t="str">
        <f t="shared" si="7"/>
        <v/>
      </c>
    </row>
    <row r="289" spans="1:7" x14ac:dyDescent="0.25">
      <c r="A289" s="72" t="s">
        <v>641</v>
      </c>
      <c r="B289" s="72" t="s">
        <v>111</v>
      </c>
      <c r="C289" s="210" t="s">
        <v>162</v>
      </c>
      <c r="D289" s="210" t="s">
        <v>162</v>
      </c>
      <c r="E289" s="72"/>
      <c r="F289" s="96" t="str">
        <f t="shared" si="8"/>
        <v/>
      </c>
      <c r="G289" s="96" t="str">
        <f t="shared" si="7"/>
        <v/>
      </c>
    </row>
    <row r="290" spans="1:7" x14ac:dyDescent="0.25">
      <c r="A290" s="72" t="s">
        <v>642</v>
      </c>
      <c r="B290" s="72" t="s">
        <v>112</v>
      </c>
      <c r="C290" s="210" t="s">
        <v>162</v>
      </c>
      <c r="D290" s="210" t="s">
        <v>162</v>
      </c>
      <c r="E290" s="72"/>
      <c r="F290" s="96" t="str">
        <f t="shared" si="8"/>
        <v/>
      </c>
      <c r="G290" s="96" t="str">
        <f t="shared" si="7"/>
        <v/>
      </c>
    </row>
    <row r="291" spans="1:7" x14ac:dyDescent="0.25">
      <c r="A291" s="72" t="s">
        <v>643</v>
      </c>
      <c r="B291" s="88" t="s">
        <v>28</v>
      </c>
      <c r="C291" s="97">
        <f>SUM(C283:C290)</f>
        <v>0</v>
      </c>
      <c r="D291" s="99">
        <f>SUM(D283:D290)</f>
        <v>0</v>
      </c>
      <c r="E291" s="72"/>
      <c r="F291" s="96">
        <f>SUM(F283:F290)</f>
        <v>0</v>
      </c>
      <c r="G291" s="96">
        <f>SUM(G283:G290)</f>
        <v>0</v>
      </c>
    </row>
    <row r="292" spans="1:7" x14ac:dyDescent="0.25">
      <c r="A292" s="72" t="s">
        <v>557</v>
      </c>
      <c r="B292" s="79" t="s">
        <v>113</v>
      </c>
      <c r="C292" s="204"/>
      <c r="D292" s="207"/>
      <c r="E292" s="72"/>
      <c r="F292" s="96" t="str">
        <f>IF($C$291=0,"",IF(C292="[for completion]","",C292/$C$291))</f>
        <v/>
      </c>
      <c r="G292" s="96" t="str">
        <f>IF($D$291=0,"",IF(D292="[for completion]","",D292/$D$291))</f>
        <v/>
      </c>
    </row>
    <row r="293" spans="1:7" x14ac:dyDescent="0.25">
      <c r="A293" s="72" t="s">
        <v>558</v>
      </c>
      <c r="B293" s="79" t="s">
        <v>114</v>
      </c>
      <c r="C293" s="204"/>
      <c r="D293" s="207"/>
      <c r="E293" s="72"/>
      <c r="F293" s="96" t="str">
        <f t="shared" ref="F293:F297" si="9">IF($C$291=0,"",IF(C293="[for completion]","",C293/$C$291))</f>
        <v/>
      </c>
      <c r="G293" s="96" t="str">
        <f t="shared" ref="G293:G296" si="10">IF($D$291=0,"",IF(D293="[for completion]","",D293/$D$291))</f>
        <v/>
      </c>
    </row>
    <row r="294" spans="1:7" x14ac:dyDescent="0.25">
      <c r="A294" s="72" t="s">
        <v>644</v>
      </c>
      <c r="B294" s="79" t="s">
        <v>115</v>
      </c>
      <c r="C294" s="204"/>
      <c r="D294" s="207"/>
      <c r="E294" s="72"/>
      <c r="F294" s="96" t="str">
        <f t="shared" si="9"/>
        <v/>
      </c>
      <c r="G294" s="96" t="str">
        <f t="shared" si="10"/>
        <v/>
      </c>
    </row>
    <row r="295" spans="1:7" x14ac:dyDescent="0.25">
      <c r="A295" s="72" t="s">
        <v>645</v>
      </c>
      <c r="B295" s="79" t="s">
        <v>116</v>
      </c>
      <c r="C295" s="204"/>
      <c r="D295" s="207"/>
      <c r="E295" s="72"/>
      <c r="F295" s="96" t="str">
        <f>IF($C$291=0,"",IF(C295="[for completion]","",C295/$C$291))</f>
        <v/>
      </c>
      <c r="G295" s="96" t="str">
        <f t="shared" si="10"/>
        <v/>
      </c>
    </row>
    <row r="296" spans="1:7" x14ac:dyDescent="0.25">
      <c r="A296" s="72" t="s">
        <v>646</v>
      </c>
      <c r="B296" s="79" t="s">
        <v>117</v>
      </c>
      <c r="C296" s="204"/>
      <c r="D296" s="207"/>
      <c r="E296" s="72"/>
      <c r="F296" s="96" t="str">
        <f t="shared" si="9"/>
        <v/>
      </c>
      <c r="G296" s="96" t="str">
        <f t="shared" si="10"/>
        <v/>
      </c>
    </row>
    <row r="297" spans="1:7" x14ac:dyDescent="0.25">
      <c r="A297" s="72" t="s">
        <v>647</v>
      </c>
      <c r="B297" s="79" t="s">
        <v>118</v>
      </c>
      <c r="C297" s="204"/>
      <c r="D297" s="207"/>
      <c r="E297" s="72"/>
      <c r="F297" s="96" t="str">
        <f t="shared" si="9"/>
        <v/>
      </c>
      <c r="G297" s="96" t="str">
        <f>IF($D$291=0,"",IF(D297="[for completion]","",D297/$D$291))</f>
        <v/>
      </c>
    </row>
    <row r="298" spans="1:7" x14ac:dyDescent="0.25">
      <c r="A298" s="72" t="s">
        <v>648</v>
      </c>
      <c r="B298" s="79"/>
      <c r="C298" s="72"/>
      <c r="D298" s="72"/>
      <c r="E298" s="72"/>
      <c r="F298" s="76"/>
      <c r="G298" s="76"/>
    </row>
    <row r="299" spans="1:7" x14ac:dyDescent="0.25">
      <c r="A299" s="72" t="s">
        <v>649</v>
      </c>
      <c r="B299" s="79"/>
      <c r="C299" s="72"/>
      <c r="D299" s="72"/>
      <c r="E299" s="72"/>
      <c r="F299" s="76"/>
      <c r="G299" s="76"/>
    </row>
    <row r="300" spans="1:7" x14ac:dyDescent="0.25">
      <c r="A300" s="72" t="s">
        <v>650</v>
      </c>
      <c r="B300" s="79"/>
      <c r="C300" s="72"/>
      <c r="D300" s="72"/>
      <c r="E300" s="72"/>
      <c r="F300" s="76"/>
      <c r="G300" s="76"/>
    </row>
    <row r="301" spans="1:7" x14ac:dyDescent="0.25">
      <c r="A301" s="108"/>
      <c r="B301" s="108" t="s">
        <v>120</v>
      </c>
      <c r="C301" s="108" t="s">
        <v>52</v>
      </c>
      <c r="D301" s="108"/>
      <c r="E301" s="108"/>
      <c r="F301" s="108"/>
      <c r="G301" s="108"/>
    </row>
    <row r="302" spans="1:7" x14ac:dyDescent="0.25">
      <c r="A302" s="72" t="s">
        <v>559</v>
      </c>
      <c r="B302" s="119" t="s">
        <v>121</v>
      </c>
      <c r="C302" s="215" t="s">
        <v>168</v>
      </c>
      <c r="D302" s="119"/>
      <c r="E302" s="180"/>
      <c r="F302" s="180"/>
      <c r="G302" s="180"/>
    </row>
    <row r="303" spans="1:7" x14ac:dyDescent="0.25">
      <c r="A303" s="72" t="s">
        <v>560</v>
      </c>
      <c r="B303" s="119" t="s">
        <v>122</v>
      </c>
      <c r="C303" s="215" t="s">
        <v>168</v>
      </c>
      <c r="D303" s="119"/>
      <c r="E303" s="180"/>
      <c r="F303" s="180"/>
      <c r="G303" s="116"/>
    </row>
    <row r="304" spans="1:7" x14ac:dyDescent="0.25">
      <c r="A304" s="72" t="s">
        <v>561</v>
      </c>
      <c r="B304" s="119" t="s">
        <v>123</v>
      </c>
      <c r="C304" s="215" t="s">
        <v>168</v>
      </c>
      <c r="D304" s="119"/>
      <c r="E304" s="180"/>
      <c r="F304" s="180"/>
      <c r="G304" s="116"/>
    </row>
    <row r="305" spans="1:7" x14ac:dyDescent="0.25">
      <c r="A305" s="72" t="s">
        <v>562</v>
      </c>
      <c r="B305" s="191" t="s">
        <v>816</v>
      </c>
      <c r="C305" s="215" t="s">
        <v>168</v>
      </c>
      <c r="D305" s="119"/>
      <c r="E305" s="180"/>
      <c r="F305" s="180"/>
      <c r="G305" s="116"/>
    </row>
    <row r="306" spans="1:7" x14ac:dyDescent="0.25">
      <c r="A306" s="72" t="s">
        <v>563</v>
      </c>
      <c r="B306" s="192" t="s">
        <v>305</v>
      </c>
      <c r="C306" s="215" t="s">
        <v>168</v>
      </c>
      <c r="D306" s="120"/>
      <c r="E306" s="120"/>
      <c r="F306" s="181"/>
      <c r="G306" s="181"/>
    </row>
    <row r="307" spans="1:7" x14ac:dyDescent="0.25">
      <c r="A307" s="72" t="s">
        <v>651</v>
      </c>
      <c r="B307" s="119" t="s">
        <v>27</v>
      </c>
      <c r="C307" s="215" t="s">
        <v>168</v>
      </c>
      <c r="D307" s="119"/>
      <c r="E307" s="180"/>
      <c r="F307" s="180"/>
      <c r="G307" s="116"/>
    </row>
    <row r="308" spans="1:7" x14ac:dyDescent="0.25">
      <c r="A308" s="72" t="s">
        <v>652</v>
      </c>
      <c r="B308" s="182" t="s">
        <v>124</v>
      </c>
      <c r="C308" s="216"/>
      <c r="D308" s="119"/>
      <c r="E308" s="180"/>
      <c r="F308" s="180"/>
      <c r="G308" s="116"/>
    </row>
    <row r="309" spans="1:7" x14ac:dyDescent="0.25">
      <c r="A309" s="72" t="s">
        <v>653</v>
      </c>
      <c r="B309" s="182" t="s">
        <v>125</v>
      </c>
      <c r="C309" s="215"/>
      <c r="D309" s="119"/>
      <c r="E309" s="180"/>
      <c r="F309" s="180"/>
      <c r="G309" s="116"/>
    </row>
    <row r="310" spans="1:7" x14ac:dyDescent="0.25">
      <c r="A310" s="72" t="s">
        <v>654</v>
      </c>
      <c r="B310" s="182" t="s">
        <v>126</v>
      </c>
      <c r="C310" s="215"/>
      <c r="D310" s="119"/>
      <c r="E310" s="180"/>
      <c r="F310" s="180"/>
      <c r="G310" s="116"/>
    </row>
    <row r="311" spans="1:7" x14ac:dyDescent="0.25">
      <c r="A311" s="72" t="s">
        <v>655</v>
      </c>
      <c r="B311" s="182" t="s">
        <v>127</v>
      </c>
      <c r="C311" s="215"/>
      <c r="D311" s="119"/>
      <c r="E311" s="180"/>
      <c r="F311" s="180"/>
      <c r="G311" s="116"/>
    </row>
    <row r="312" spans="1:7" x14ac:dyDescent="0.25">
      <c r="A312" s="72" t="s">
        <v>656</v>
      </c>
      <c r="B312" s="217" t="s">
        <v>29</v>
      </c>
      <c r="C312" s="215"/>
      <c r="D312" s="119"/>
      <c r="E312" s="180"/>
      <c r="F312" s="180"/>
      <c r="G312" s="116"/>
    </row>
    <row r="313" spans="1:7" x14ac:dyDescent="0.25">
      <c r="A313" s="72" t="s">
        <v>657</v>
      </c>
      <c r="B313" s="217" t="s">
        <v>29</v>
      </c>
      <c r="C313" s="215"/>
      <c r="D313" s="119"/>
      <c r="E313" s="180"/>
      <c r="F313" s="180"/>
      <c r="G313" s="116"/>
    </row>
    <row r="314" spans="1:7" x14ac:dyDescent="0.25">
      <c r="A314" s="72" t="s">
        <v>658</v>
      </c>
      <c r="B314" s="217" t="s">
        <v>29</v>
      </c>
      <c r="C314" s="215"/>
      <c r="D314" s="119"/>
      <c r="E314" s="180"/>
      <c r="F314" s="180"/>
      <c r="G314" s="116"/>
    </row>
    <row r="315" spans="1:7" x14ac:dyDescent="0.25">
      <c r="A315" s="72" t="s">
        <v>659</v>
      </c>
      <c r="B315" s="217" t="s">
        <v>29</v>
      </c>
      <c r="C315" s="215"/>
      <c r="D315" s="119"/>
      <c r="E315" s="180"/>
      <c r="F315" s="180"/>
      <c r="G315" s="116"/>
    </row>
    <row r="316" spans="1:7" x14ac:dyDescent="0.25">
      <c r="A316" s="72" t="s">
        <v>660</v>
      </c>
      <c r="B316" s="217" t="s">
        <v>29</v>
      </c>
      <c r="C316" s="215"/>
      <c r="D316" s="119"/>
      <c r="E316" s="180"/>
      <c r="F316" s="180"/>
      <c r="G316" s="116"/>
    </row>
    <row r="317" spans="1:7" x14ac:dyDescent="0.25">
      <c r="A317" s="72" t="s">
        <v>661</v>
      </c>
      <c r="B317" s="217" t="s">
        <v>29</v>
      </c>
      <c r="C317" s="215"/>
      <c r="D317" s="119"/>
      <c r="E317" s="180"/>
      <c r="F317" s="180"/>
      <c r="G317" s="116"/>
    </row>
    <row r="318" spans="1:7" x14ac:dyDescent="0.25">
      <c r="A318" s="108"/>
      <c r="B318" s="108" t="s">
        <v>128</v>
      </c>
      <c r="C318" s="108" t="s">
        <v>52</v>
      </c>
      <c r="D318" s="108"/>
      <c r="E318" s="108"/>
      <c r="F318" s="108"/>
      <c r="G318" s="108"/>
    </row>
    <row r="319" spans="1:7" x14ac:dyDescent="0.25">
      <c r="A319" s="72" t="s">
        <v>564</v>
      </c>
      <c r="B319" s="119" t="s">
        <v>306</v>
      </c>
      <c r="C319" s="215" t="s">
        <v>168</v>
      </c>
      <c r="D319" s="119"/>
      <c r="E319" s="116"/>
      <c r="F319" s="116"/>
      <c r="G319" s="116"/>
    </row>
    <row r="320" spans="1:7" x14ac:dyDescent="0.25">
      <c r="A320" s="72" t="s">
        <v>565</v>
      </c>
      <c r="B320" s="119" t="s">
        <v>129</v>
      </c>
      <c r="C320" s="215" t="s">
        <v>168</v>
      </c>
      <c r="D320" s="119"/>
      <c r="E320" s="116"/>
      <c r="F320" s="116"/>
      <c r="G320" s="116"/>
    </row>
    <row r="321" spans="1:7" x14ac:dyDescent="0.25">
      <c r="A321" s="72" t="s">
        <v>566</v>
      </c>
      <c r="B321" s="119" t="s">
        <v>27</v>
      </c>
      <c r="C321" s="215" t="s">
        <v>168</v>
      </c>
      <c r="D321" s="119"/>
      <c r="E321" s="116"/>
      <c r="F321" s="116"/>
      <c r="G321" s="116"/>
    </row>
    <row r="322" spans="1:7" x14ac:dyDescent="0.25">
      <c r="A322" s="72" t="s">
        <v>567</v>
      </c>
      <c r="B322" s="119"/>
      <c r="C322" s="234"/>
      <c r="D322" s="119"/>
      <c r="E322" s="116"/>
      <c r="F322" s="116"/>
      <c r="G322" s="116"/>
    </row>
    <row r="323" spans="1:7" x14ac:dyDescent="0.25">
      <c r="A323" s="72" t="s">
        <v>568</v>
      </c>
      <c r="B323" s="119"/>
      <c r="C323" s="179"/>
      <c r="D323" s="119"/>
      <c r="E323" s="116"/>
      <c r="F323" s="116"/>
      <c r="G323" s="116"/>
    </row>
    <row r="324" spans="1:7" x14ac:dyDescent="0.25">
      <c r="A324" s="72" t="s">
        <v>569</v>
      </c>
      <c r="B324" s="119"/>
      <c r="C324" s="179"/>
      <c r="D324" s="119"/>
      <c r="E324" s="116"/>
      <c r="F324" s="116"/>
      <c r="G324" s="116"/>
    </row>
    <row r="325" spans="1:7" x14ac:dyDescent="0.25">
      <c r="A325" s="72" t="s">
        <v>1360</v>
      </c>
      <c r="B325" s="119"/>
      <c r="C325" s="179"/>
      <c r="D325" s="119"/>
      <c r="E325" s="116"/>
      <c r="F325" s="116"/>
      <c r="G325" s="116"/>
    </row>
    <row r="326" spans="1:7" x14ac:dyDescent="0.25">
      <c r="A326" s="72" t="s">
        <v>1361</v>
      </c>
      <c r="B326" s="119"/>
      <c r="C326" s="179"/>
      <c r="D326" s="119"/>
      <c r="E326" s="116"/>
      <c r="F326" s="116"/>
      <c r="G326" s="116"/>
    </row>
    <row r="327" spans="1:7" x14ac:dyDescent="0.25">
      <c r="A327" s="72" t="s">
        <v>1362</v>
      </c>
      <c r="B327" s="119"/>
      <c r="C327" s="179"/>
      <c r="D327" s="119"/>
      <c r="E327" s="116"/>
      <c r="F327" s="116"/>
      <c r="G327" s="116"/>
    </row>
    <row r="328" spans="1:7" x14ac:dyDescent="0.25">
      <c r="A328" s="108"/>
      <c r="B328" s="108" t="s">
        <v>662</v>
      </c>
      <c r="C328" s="108" t="s">
        <v>26</v>
      </c>
      <c r="D328" s="108" t="s">
        <v>326</v>
      </c>
      <c r="E328" s="108"/>
      <c r="F328" s="108" t="s">
        <v>52</v>
      </c>
      <c r="G328" s="108" t="s">
        <v>333</v>
      </c>
    </row>
    <row r="329" spans="1:7" x14ac:dyDescent="0.25">
      <c r="A329" s="47" t="s">
        <v>570</v>
      </c>
      <c r="B329" s="218" t="s">
        <v>1572</v>
      </c>
      <c r="C329" s="213">
        <v>14.8609710582595</v>
      </c>
      <c r="D329" s="214">
        <v>4</v>
      </c>
      <c r="E329" s="124"/>
      <c r="F329" s="179">
        <f>IF($C$347=0,"",IF(C329="[for completion]","",C329/$C$347))</f>
        <v>3.400598334834206E-2</v>
      </c>
      <c r="G329" s="179">
        <f>IF($D$347=0,"",IF(D329="[for completion]","",D329/$D$347))</f>
        <v>9.0909090909090912E-2</v>
      </c>
    </row>
    <row r="330" spans="1:7" x14ac:dyDescent="0.25">
      <c r="A330" s="47" t="s">
        <v>571</v>
      </c>
      <c r="B330" s="218" t="s">
        <v>1573</v>
      </c>
      <c r="C330" s="213">
        <v>82.065195251991099</v>
      </c>
      <c r="D330" s="214">
        <v>11</v>
      </c>
      <c r="E330" s="124"/>
      <c r="F330" s="179">
        <f t="shared" ref="F330:F346" si="11">IF($C$347=0,"",IF(C330="[for completion]","",C330/$C$347))</f>
        <v>0.18778770594984887</v>
      </c>
      <c r="G330" s="179">
        <f>IF($D$347=0,"",IF(D330="[for completion]","",D330/$D$347))</f>
        <v>0.25</v>
      </c>
    </row>
    <row r="331" spans="1:7" x14ac:dyDescent="0.25">
      <c r="A331" s="47" t="s">
        <v>572</v>
      </c>
      <c r="B331" s="218" t="s">
        <v>1574</v>
      </c>
      <c r="C331" s="213"/>
      <c r="D331" s="214"/>
      <c r="E331" s="124"/>
      <c r="F331" s="179">
        <f>IF($C$347=0,"",IF(C331="[for completion]","",C331/$C$347))</f>
        <v>0</v>
      </c>
      <c r="G331" s="179">
        <f t="shared" ref="G331:G346" si="12">IF($D$347=0,"",IF(D331="[for completion]","",D331/$D$347))</f>
        <v>0</v>
      </c>
    </row>
    <row r="332" spans="1:7" x14ac:dyDescent="0.25">
      <c r="A332" s="47" t="s">
        <v>573</v>
      </c>
      <c r="B332" s="218" t="s">
        <v>1575</v>
      </c>
      <c r="C332" s="213"/>
      <c r="D332" s="214"/>
      <c r="E332" s="124"/>
      <c r="F332" s="179">
        <f t="shared" si="11"/>
        <v>0</v>
      </c>
      <c r="G332" s="179">
        <f t="shared" si="12"/>
        <v>0</v>
      </c>
    </row>
    <row r="333" spans="1:7" x14ac:dyDescent="0.25">
      <c r="A333" s="47" t="s">
        <v>574</v>
      </c>
      <c r="B333" s="218" t="s">
        <v>1576</v>
      </c>
      <c r="C333" s="213"/>
      <c r="D333" s="214"/>
      <c r="E333" s="124"/>
      <c r="F333" s="179">
        <f t="shared" si="11"/>
        <v>0</v>
      </c>
      <c r="G333" s="179">
        <f t="shared" si="12"/>
        <v>0</v>
      </c>
    </row>
    <row r="334" spans="1:7" x14ac:dyDescent="0.25">
      <c r="A334" s="47" t="s">
        <v>575</v>
      </c>
      <c r="B334" s="218" t="s">
        <v>1567</v>
      </c>
      <c r="C334" s="213"/>
      <c r="D334" s="214"/>
      <c r="E334" s="124"/>
      <c r="F334" s="179">
        <f t="shared" si="11"/>
        <v>0</v>
      </c>
      <c r="G334" s="179">
        <f t="shared" si="12"/>
        <v>0</v>
      </c>
    </row>
    <row r="335" spans="1:7" x14ac:dyDescent="0.25">
      <c r="A335" s="47" t="s">
        <v>576</v>
      </c>
      <c r="B335" s="218" t="s">
        <v>1577</v>
      </c>
      <c r="C335" s="213"/>
      <c r="D335" s="214"/>
      <c r="E335" s="124"/>
      <c r="F335" s="179">
        <f t="shared" si="11"/>
        <v>0</v>
      </c>
      <c r="G335" s="179">
        <f t="shared" si="12"/>
        <v>0</v>
      </c>
    </row>
    <row r="336" spans="1:7" x14ac:dyDescent="0.25">
      <c r="A336" s="47" t="s">
        <v>577</v>
      </c>
      <c r="B336" s="218" t="s">
        <v>1578</v>
      </c>
      <c r="C336" s="213"/>
      <c r="D336" s="214"/>
      <c r="E336" s="124"/>
      <c r="F336" s="179">
        <f t="shared" si="11"/>
        <v>0</v>
      </c>
      <c r="G336" s="179">
        <f t="shared" si="12"/>
        <v>0</v>
      </c>
    </row>
    <row r="337" spans="1:7" x14ac:dyDescent="0.25">
      <c r="A337" s="47" t="s">
        <v>578</v>
      </c>
      <c r="B337" s="218"/>
      <c r="C337" s="213"/>
      <c r="D337" s="214"/>
      <c r="E337" s="124"/>
      <c r="F337" s="179">
        <f t="shared" si="11"/>
        <v>0</v>
      </c>
      <c r="G337" s="179">
        <f t="shared" si="12"/>
        <v>0</v>
      </c>
    </row>
    <row r="338" spans="1:7" x14ac:dyDescent="0.25">
      <c r="A338" s="47" t="s">
        <v>579</v>
      </c>
      <c r="B338" s="218"/>
      <c r="C338" s="213"/>
      <c r="D338" s="214"/>
      <c r="E338" s="124"/>
      <c r="F338" s="179">
        <f t="shared" si="11"/>
        <v>0</v>
      </c>
      <c r="G338" s="179">
        <f>IF($D$347=0,"",IF(D338="[for completion]","",D338/$D$347))</f>
        <v>0</v>
      </c>
    </row>
    <row r="339" spans="1:7" x14ac:dyDescent="0.25">
      <c r="A339" s="47" t="s">
        <v>663</v>
      </c>
      <c r="B339" s="218"/>
      <c r="C339" s="213"/>
      <c r="D339" s="214"/>
      <c r="E339" s="124"/>
      <c r="F339" s="179">
        <f t="shared" si="11"/>
        <v>0</v>
      </c>
      <c r="G339" s="179">
        <f t="shared" si="12"/>
        <v>0</v>
      </c>
    </row>
    <row r="340" spans="1:7" x14ac:dyDescent="0.25">
      <c r="A340" s="47" t="s">
        <v>664</v>
      </c>
      <c r="B340" s="218"/>
      <c r="C340" s="213"/>
      <c r="D340" s="214"/>
      <c r="E340" s="124"/>
      <c r="F340" s="179">
        <f t="shared" si="11"/>
        <v>0</v>
      </c>
      <c r="G340" s="179">
        <f>IF($D$347=0,"",IF(D340="[for completion]","",D340/$D$347))</f>
        <v>0</v>
      </c>
    </row>
    <row r="341" spans="1:7" x14ac:dyDescent="0.25">
      <c r="A341" s="47" t="s">
        <v>665</v>
      </c>
      <c r="B341" s="218"/>
      <c r="C341" s="213"/>
      <c r="D341" s="214"/>
      <c r="E341" s="124"/>
      <c r="F341" s="179">
        <f t="shared" si="11"/>
        <v>0</v>
      </c>
      <c r="G341" s="179">
        <f t="shared" si="12"/>
        <v>0</v>
      </c>
    </row>
    <row r="342" spans="1:7" x14ac:dyDescent="0.25">
      <c r="A342" s="47" t="s">
        <v>666</v>
      </c>
      <c r="B342" s="218"/>
      <c r="C342" s="213"/>
      <c r="D342" s="214"/>
      <c r="E342" s="124"/>
      <c r="F342" s="179">
        <f t="shared" si="11"/>
        <v>0</v>
      </c>
      <c r="G342" s="179">
        <f t="shared" si="12"/>
        <v>0</v>
      </c>
    </row>
    <row r="343" spans="1:7" x14ac:dyDescent="0.25">
      <c r="A343" s="47" t="s">
        <v>667</v>
      </c>
      <c r="B343" s="218"/>
      <c r="C343" s="213"/>
      <c r="D343" s="214"/>
      <c r="E343" s="124"/>
      <c r="F343" s="179">
        <f t="shared" si="11"/>
        <v>0</v>
      </c>
      <c r="G343" s="179">
        <f t="shared" si="12"/>
        <v>0</v>
      </c>
    </row>
    <row r="344" spans="1:7" x14ac:dyDescent="0.25">
      <c r="A344" s="47" t="s">
        <v>668</v>
      </c>
      <c r="B344" s="218"/>
      <c r="C344" s="213"/>
      <c r="D344" s="214"/>
      <c r="E344" s="124"/>
      <c r="F344" s="179">
        <f t="shared" si="11"/>
        <v>0</v>
      </c>
      <c r="G344" s="179">
        <f t="shared" si="12"/>
        <v>0</v>
      </c>
    </row>
    <row r="345" spans="1:7" x14ac:dyDescent="0.25">
      <c r="A345" s="47" t="s">
        <v>669</v>
      </c>
      <c r="B345" s="218"/>
      <c r="C345" s="213"/>
      <c r="D345" s="214"/>
      <c r="E345" s="124"/>
      <c r="F345" s="179">
        <f t="shared" si="11"/>
        <v>0</v>
      </c>
      <c r="G345" s="179">
        <f t="shared" si="12"/>
        <v>0</v>
      </c>
    </row>
    <row r="346" spans="1:7" x14ac:dyDescent="0.25">
      <c r="A346" s="47" t="s">
        <v>670</v>
      </c>
      <c r="B346" s="218" t="s">
        <v>736</v>
      </c>
      <c r="C346" s="213">
        <v>340.08431228789402</v>
      </c>
      <c r="D346" s="214">
        <v>29</v>
      </c>
      <c r="E346" s="124"/>
      <c r="F346" s="179">
        <f t="shared" si="11"/>
        <v>0.77820631070180912</v>
      </c>
      <c r="G346" s="179">
        <f t="shared" si="12"/>
        <v>0.65909090909090906</v>
      </c>
    </row>
    <row r="347" spans="1:7" x14ac:dyDescent="0.25">
      <c r="A347" s="47" t="s">
        <v>671</v>
      </c>
      <c r="B347" s="122" t="s">
        <v>28</v>
      </c>
      <c r="C347" s="183">
        <f>SUM(C329:C346)</f>
        <v>437.01047859814463</v>
      </c>
      <c r="D347" s="184">
        <f>SUM(D329:D346)</f>
        <v>44</v>
      </c>
      <c r="E347" s="124"/>
      <c r="F347" s="179">
        <f>SUM(F329:F346)</f>
        <v>1</v>
      </c>
      <c r="G347" s="179">
        <f>SUM(G329:G346)</f>
        <v>1</v>
      </c>
    </row>
    <row r="348" spans="1:7" x14ac:dyDescent="0.25">
      <c r="A348" s="47" t="s">
        <v>580</v>
      </c>
      <c r="B348" s="122"/>
      <c r="C348" s="119"/>
      <c r="D348" s="119"/>
      <c r="E348" s="124"/>
      <c r="F348" s="124"/>
      <c r="G348" s="124"/>
    </row>
    <row r="349" spans="1:7" x14ac:dyDescent="0.25">
      <c r="A349" s="47" t="s">
        <v>581</v>
      </c>
      <c r="B349" s="122"/>
      <c r="C349" s="119"/>
      <c r="D349" s="119"/>
      <c r="E349" s="124"/>
      <c r="F349" s="124"/>
      <c r="G349" s="124"/>
    </row>
    <row r="350" spans="1:7" x14ac:dyDescent="0.25">
      <c r="A350" s="47" t="s">
        <v>582</v>
      </c>
      <c r="B350" s="122"/>
      <c r="C350" s="119"/>
      <c r="D350" s="119"/>
      <c r="E350" s="124"/>
      <c r="F350" s="124"/>
      <c r="G350" s="124"/>
    </row>
    <row r="351" spans="1:7" x14ac:dyDescent="0.25">
      <c r="A351" s="108"/>
      <c r="B351" s="108" t="s">
        <v>817</v>
      </c>
      <c r="C351" s="108" t="s">
        <v>26</v>
      </c>
      <c r="D351" s="108" t="s">
        <v>326</v>
      </c>
      <c r="E351" s="108"/>
      <c r="F351" s="108" t="s">
        <v>52</v>
      </c>
      <c r="G351" s="108" t="s">
        <v>333</v>
      </c>
    </row>
    <row r="352" spans="1:7" x14ac:dyDescent="0.25">
      <c r="A352" s="47" t="s">
        <v>583</v>
      </c>
      <c r="B352" s="218" t="s">
        <v>1582</v>
      </c>
      <c r="C352" s="213">
        <v>15</v>
      </c>
      <c r="D352" s="222">
        <v>1</v>
      </c>
      <c r="E352" s="124"/>
      <c r="F352" s="179">
        <f>IF($C$370=0,"",IF(C352="[for completion]","",C352/$C$370))</f>
        <v>3.4324119751355686E-2</v>
      </c>
      <c r="G352" s="179">
        <f>IF($D$370=0,"",IF(D352="[for completion]","",D352/$D$370))</f>
        <v>2.2727272727272728E-2</v>
      </c>
    </row>
    <row r="353" spans="1:7" x14ac:dyDescent="0.25">
      <c r="A353" s="47" t="s">
        <v>584</v>
      </c>
      <c r="B353" s="218" t="s">
        <v>1583</v>
      </c>
      <c r="C353" s="213">
        <v>62.076748925645298</v>
      </c>
      <c r="D353" s="222">
        <v>11</v>
      </c>
      <c r="E353" s="124"/>
      <c r="F353" s="179">
        <f t="shared" ref="F353:F369" si="13">IF($C$370=0,"",IF(C353="[for completion]","",C353/$C$370))</f>
        <v>0.14204865092657931</v>
      </c>
      <c r="G353" s="179">
        <f t="shared" ref="G353:G369" si="14">IF($D$370=0,"",IF(D353="[for completion]","",D353/$D$370))</f>
        <v>0.25</v>
      </c>
    </row>
    <row r="354" spans="1:7" x14ac:dyDescent="0.25">
      <c r="A354" s="47" t="s">
        <v>585</v>
      </c>
      <c r="B354" s="218" t="s">
        <v>1584</v>
      </c>
      <c r="C354" s="213">
        <v>359.93372967250002</v>
      </c>
      <c r="D354" s="222">
        <v>32</v>
      </c>
      <c r="E354" s="124"/>
      <c r="F354" s="179">
        <f t="shared" si="13"/>
        <v>0.823627229322065</v>
      </c>
      <c r="G354" s="179">
        <f t="shared" si="14"/>
        <v>0.72727272727272729</v>
      </c>
    </row>
    <row r="355" spans="1:7" x14ac:dyDescent="0.25">
      <c r="A355" s="47" t="s">
        <v>586</v>
      </c>
      <c r="B355" s="218" t="s">
        <v>1585</v>
      </c>
      <c r="C355" s="213"/>
      <c r="D355" s="222"/>
      <c r="E355" s="124"/>
      <c r="F355" s="179">
        <f t="shared" si="13"/>
        <v>0</v>
      </c>
      <c r="G355" s="179">
        <f t="shared" si="14"/>
        <v>0</v>
      </c>
    </row>
    <row r="356" spans="1:7" x14ac:dyDescent="0.25">
      <c r="A356" s="47" t="s">
        <v>587</v>
      </c>
      <c r="B356" s="218" t="s">
        <v>1586</v>
      </c>
      <c r="C356" s="213"/>
      <c r="D356" s="222"/>
      <c r="E356" s="124"/>
      <c r="F356" s="179">
        <f t="shared" si="13"/>
        <v>0</v>
      </c>
      <c r="G356" s="179">
        <f t="shared" si="14"/>
        <v>0</v>
      </c>
    </row>
    <row r="357" spans="1:7" x14ac:dyDescent="0.25">
      <c r="A357" s="47" t="s">
        <v>672</v>
      </c>
      <c r="B357" s="218" t="s">
        <v>1587</v>
      </c>
      <c r="C357" s="213"/>
      <c r="D357" s="222"/>
      <c r="E357" s="124"/>
      <c r="F357" s="179">
        <f t="shared" si="13"/>
        <v>0</v>
      </c>
      <c r="G357" s="179">
        <f t="shared" si="14"/>
        <v>0</v>
      </c>
    </row>
    <row r="358" spans="1:7" x14ac:dyDescent="0.25">
      <c r="A358" s="47" t="s">
        <v>673</v>
      </c>
      <c r="B358" s="218" t="s">
        <v>1588</v>
      </c>
      <c r="C358" s="213"/>
      <c r="D358" s="222"/>
      <c r="E358" s="124"/>
      <c r="F358" s="179">
        <f t="shared" si="13"/>
        <v>0</v>
      </c>
      <c r="G358" s="179">
        <f t="shared" si="14"/>
        <v>0</v>
      </c>
    </row>
    <row r="359" spans="1:7" x14ac:dyDescent="0.25">
      <c r="A359" s="47" t="s">
        <v>674</v>
      </c>
      <c r="B359" s="218" t="s">
        <v>1589</v>
      </c>
      <c r="C359" s="213"/>
      <c r="D359" s="222"/>
      <c r="E359" s="124"/>
      <c r="F359" s="179">
        <f>IF($C$370=0,"",IF(C359="[for completion]","",C359/$C$370))</f>
        <v>0</v>
      </c>
      <c r="G359" s="179">
        <f t="shared" si="14"/>
        <v>0</v>
      </c>
    </row>
    <row r="360" spans="1:7" x14ac:dyDescent="0.25">
      <c r="A360" s="47" t="s">
        <v>675</v>
      </c>
      <c r="B360" s="218" t="s">
        <v>1590</v>
      </c>
      <c r="C360" s="213"/>
      <c r="D360" s="222"/>
      <c r="E360" s="124"/>
      <c r="F360" s="179">
        <f t="shared" si="13"/>
        <v>0</v>
      </c>
      <c r="G360" s="179">
        <f t="shared" si="14"/>
        <v>0</v>
      </c>
    </row>
    <row r="361" spans="1:7" x14ac:dyDescent="0.25">
      <c r="A361" s="47" t="s">
        <v>676</v>
      </c>
      <c r="B361" s="218"/>
      <c r="C361" s="213"/>
      <c r="D361" s="222"/>
      <c r="E361" s="124"/>
      <c r="F361" s="179">
        <f t="shared" si="13"/>
        <v>0</v>
      </c>
      <c r="G361" s="179">
        <f t="shared" si="14"/>
        <v>0</v>
      </c>
    </row>
    <row r="362" spans="1:7" x14ac:dyDescent="0.25">
      <c r="A362" s="47" t="s">
        <v>1363</v>
      </c>
      <c r="B362" s="218"/>
      <c r="C362" s="213"/>
      <c r="D362" s="222"/>
      <c r="E362" s="124"/>
      <c r="F362" s="179">
        <f t="shared" si="13"/>
        <v>0</v>
      </c>
      <c r="G362" s="179">
        <f t="shared" si="14"/>
        <v>0</v>
      </c>
    </row>
    <row r="363" spans="1:7" x14ac:dyDescent="0.25">
      <c r="A363" s="47" t="s">
        <v>1364</v>
      </c>
      <c r="B363" s="218"/>
      <c r="C363" s="213"/>
      <c r="D363" s="222"/>
      <c r="E363" s="124"/>
      <c r="F363" s="179">
        <f t="shared" si="13"/>
        <v>0</v>
      </c>
      <c r="G363" s="179">
        <f t="shared" si="14"/>
        <v>0</v>
      </c>
    </row>
    <row r="364" spans="1:7" x14ac:dyDescent="0.25">
      <c r="A364" s="47" t="s">
        <v>1365</v>
      </c>
      <c r="B364" s="218"/>
      <c r="C364" s="213"/>
      <c r="D364" s="222"/>
      <c r="E364" s="124"/>
      <c r="F364" s="179">
        <f t="shared" si="13"/>
        <v>0</v>
      </c>
      <c r="G364" s="179">
        <f>IF($D$370=0,"",IF(D364="[for completion]","",D364/$D$370))</f>
        <v>0</v>
      </c>
    </row>
    <row r="365" spans="1:7" x14ac:dyDescent="0.25">
      <c r="A365" s="47" t="s">
        <v>1366</v>
      </c>
      <c r="B365" s="218"/>
      <c r="C365" s="213"/>
      <c r="D365" s="222"/>
      <c r="E365" s="124"/>
      <c r="F365" s="179">
        <f t="shared" si="13"/>
        <v>0</v>
      </c>
      <c r="G365" s="179">
        <f t="shared" si="14"/>
        <v>0</v>
      </c>
    </row>
    <row r="366" spans="1:7" x14ac:dyDescent="0.25">
      <c r="A366" s="47" t="s">
        <v>1367</v>
      </c>
      <c r="B366" s="218"/>
      <c r="C366" s="213"/>
      <c r="D366" s="222"/>
      <c r="E366" s="124"/>
      <c r="F366" s="179">
        <f t="shared" si="13"/>
        <v>0</v>
      </c>
      <c r="G366" s="179">
        <f t="shared" si="14"/>
        <v>0</v>
      </c>
    </row>
    <row r="367" spans="1:7" x14ac:dyDescent="0.25">
      <c r="A367" s="47" t="s">
        <v>1368</v>
      </c>
      <c r="B367" s="218"/>
      <c r="C367" s="213"/>
      <c r="D367" s="222"/>
      <c r="E367" s="124"/>
      <c r="F367" s="179">
        <f t="shared" si="13"/>
        <v>0</v>
      </c>
      <c r="G367" s="179">
        <f t="shared" si="14"/>
        <v>0</v>
      </c>
    </row>
    <row r="368" spans="1:7" x14ac:dyDescent="0.25">
      <c r="A368" s="47" t="s">
        <v>1369</v>
      </c>
      <c r="B368" s="218"/>
      <c r="C368" s="213"/>
      <c r="D368" s="222"/>
      <c r="E368" s="124"/>
      <c r="F368" s="179">
        <f t="shared" si="13"/>
        <v>0</v>
      </c>
      <c r="G368" s="179">
        <f t="shared" si="14"/>
        <v>0</v>
      </c>
    </row>
    <row r="369" spans="1:7" x14ac:dyDescent="0.25">
      <c r="A369" s="47" t="s">
        <v>1370</v>
      </c>
      <c r="B369" s="218" t="s">
        <v>736</v>
      </c>
      <c r="C369" s="213"/>
      <c r="D369" s="222"/>
      <c r="E369" s="124"/>
      <c r="F369" s="179">
        <f t="shared" si="13"/>
        <v>0</v>
      </c>
      <c r="G369" s="179">
        <f t="shared" si="14"/>
        <v>0</v>
      </c>
    </row>
    <row r="370" spans="1:7" x14ac:dyDescent="0.25">
      <c r="A370" s="47" t="s">
        <v>1371</v>
      </c>
      <c r="B370" s="122" t="s">
        <v>28</v>
      </c>
      <c r="C370" s="183">
        <f>SUM(C352:C369)</f>
        <v>437.01047859814531</v>
      </c>
      <c r="D370" s="184">
        <f>SUM(D352:D369)</f>
        <v>44</v>
      </c>
      <c r="E370" s="124"/>
      <c r="F370" s="179">
        <f>SUM(F352:F369)</f>
        <v>1</v>
      </c>
      <c r="G370" s="179">
        <f>SUM(G352:G369)</f>
        <v>1</v>
      </c>
    </row>
    <row r="371" spans="1:7" x14ac:dyDescent="0.25">
      <c r="A371" s="47" t="s">
        <v>588</v>
      </c>
      <c r="B371" s="122"/>
      <c r="C371" s="119"/>
      <c r="D371" s="119"/>
      <c r="E371" s="124"/>
      <c r="F371" s="124"/>
      <c r="G371" s="124"/>
    </row>
    <row r="372" spans="1:7" x14ac:dyDescent="0.25">
      <c r="A372" s="47" t="s">
        <v>589</v>
      </c>
      <c r="B372" s="122"/>
      <c r="C372" s="119"/>
      <c r="D372" s="119"/>
      <c r="E372" s="124"/>
      <c r="F372" s="124"/>
      <c r="G372" s="124"/>
    </row>
    <row r="373" spans="1:7" x14ac:dyDescent="0.25">
      <c r="A373" s="47" t="s">
        <v>590</v>
      </c>
      <c r="B373" s="122"/>
      <c r="C373" s="119"/>
      <c r="D373" s="119"/>
      <c r="E373" s="124"/>
      <c r="F373" s="124"/>
      <c r="G373" s="124"/>
    </row>
    <row r="374" spans="1:7" x14ac:dyDescent="0.25">
      <c r="A374" s="108"/>
      <c r="B374" s="108" t="s">
        <v>818</v>
      </c>
      <c r="C374" s="108" t="s">
        <v>26</v>
      </c>
      <c r="D374" s="108" t="s">
        <v>326</v>
      </c>
      <c r="E374" s="108"/>
      <c r="F374" s="108" t="s">
        <v>52</v>
      </c>
      <c r="G374" s="108" t="s">
        <v>99</v>
      </c>
    </row>
    <row r="375" spans="1:7" x14ac:dyDescent="0.25">
      <c r="A375" s="47" t="s">
        <v>591</v>
      </c>
      <c r="B375" s="122" t="s">
        <v>318</v>
      </c>
      <c r="C375" s="213"/>
      <c r="D375" s="222"/>
      <c r="E375" s="124"/>
      <c r="F375" s="179">
        <f>IF($C$385=0,"",IF(C375="[for completion]","",C375/$C$385))</f>
        <v>0</v>
      </c>
      <c r="G375" s="179">
        <f>IF($D$385=0,"",IF(D375="[for completion]","",D375/$D$385))</f>
        <v>0</v>
      </c>
    </row>
    <row r="376" spans="1:7" x14ac:dyDescent="0.25">
      <c r="A376" s="47" t="s">
        <v>592</v>
      </c>
      <c r="B376" s="122" t="s">
        <v>319</v>
      </c>
      <c r="C376" s="213"/>
      <c r="D376" s="222"/>
      <c r="E376" s="124"/>
      <c r="F376" s="179">
        <f t="shared" ref="F376:F384" si="15">IF($C$385=0,"",IF(C376="[for completion]","",C376/$C$385))</f>
        <v>0</v>
      </c>
      <c r="G376" s="179">
        <f t="shared" ref="G376:G384" si="16">IF($D$385=0,"",IF(D376="[for completion]","",D376/$D$385))</f>
        <v>0</v>
      </c>
    </row>
    <row r="377" spans="1:7" x14ac:dyDescent="0.25">
      <c r="A377" s="47" t="s">
        <v>593</v>
      </c>
      <c r="B377" s="122" t="s">
        <v>1550</v>
      </c>
      <c r="C377" s="213">
        <v>4.2589690548658297</v>
      </c>
      <c r="D377" s="214">
        <v>1</v>
      </c>
      <c r="E377" s="124"/>
      <c r="F377" s="179">
        <f t="shared" si="15"/>
        <v>9.7456909237688665E-3</v>
      </c>
      <c r="G377" s="179">
        <f t="shared" si="16"/>
        <v>2.2727272727272728E-2</v>
      </c>
    </row>
    <row r="378" spans="1:7" x14ac:dyDescent="0.25">
      <c r="A378" s="47" t="s">
        <v>677</v>
      </c>
      <c r="B378" s="122" t="s">
        <v>320</v>
      </c>
      <c r="C378" s="213">
        <v>19.9118171607223</v>
      </c>
      <c r="D378" s="214">
        <v>7</v>
      </c>
      <c r="E378" s="124"/>
      <c r="F378" s="179">
        <f t="shared" si="15"/>
        <v>4.5563706446115466E-2</v>
      </c>
      <c r="G378" s="179">
        <f t="shared" si="16"/>
        <v>0.15909090909090909</v>
      </c>
    </row>
    <row r="379" spans="1:7" x14ac:dyDescent="0.25">
      <c r="A379" s="47" t="s">
        <v>678</v>
      </c>
      <c r="B379" s="122" t="s">
        <v>321</v>
      </c>
      <c r="C379" s="213">
        <v>20.1180989681848</v>
      </c>
      <c r="D379" s="214">
        <v>6</v>
      </c>
      <c r="E379" s="124"/>
      <c r="F379" s="179">
        <f t="shared" si="15"/>
        <v>4.6035735876906729E-2</v>
      </c>
      <c r="G379" s="179">
        <f>IF($D$385=0,"",IF(D379="[for completion]","",D379/$D$385))</f>
        <v>0.13636363636363635</v>
      </c>
    </row>
    <row r="380" spans="1:7" x14ac:dyDescent="0.25">
      <c r="A380" s="47" t="s">
        <v>679</v>
      </c>
      <c r="B380" s="122" t="s">
        <v>322</v>
      </c>
      <c r="C380" s="213">
        <v>6.5563578509159495</v>
      </c>
      <c r="D380" s="214">
        <v>3</v>
      </c>
      <c r="E380" s="124"/>
      <c r="F380" s="179">
        <f t="shared" si="15"/>
        <v>1.5002747467172017E-2</v>
      </c>
      <c r="G380" s="179">
        <f t="shared" si="16"/>
        <v>6.8181818181818177E-2</v>
      </c>
    </row>
    <row r="381" spans="1:7" x14ac:dyDescent="0.25">
      <c r="A381" s="47" t="s">
        <v>743</v>
      </c>
      <c r="B381" s="122" t="s">
        <v>323</v>
      </c>
      <c r="C381" s="213">
        <v>41.5341409314033</v>
      </c>
      <c r="D381" s="214">
        <v>3</v>
      </c>
      <c r="E381" s="124"/>
      <c r="F381" s="179">
        <f t="shared" si="15"/>
        <v>9.5041521806611462E-2</v>
      </c>
      <c r="G381" s="179">
        <f t="shared" si="16"/>
        <v>6.8181818181818177E-2</v>
      </c>
    </row>
    <row r="382" spans="1:7" x14ac:dyDescent="0.25">
      <c r="A382" s="47" t="s">
        <v>744</v>
      </c>
      <c r="B382" s="122" t="s">
        <v>324</v>
      </c>
      <c r="C382" s="213">
        <v>6.8246571836997099</v>
      </c>
      <c r="D382" s="214">
        <v>3</v>
      </c>
      <c r="E382" s="124"/>
      <c r="F382" s="179">
        <f t="shared" si="15"/>
        <v>1.5616690029017258E-2</v>
      </c>
      <c r="G382" s="179">
        <f t="shared" si="16"/>
        <v>6.8181818181818177E-2</v>
      </c>
    </row>
    <row r="383" spans="1:7" x14ac:dyDescent="0.25">
      <c r="A383" s="47" t="s">
        <v>1372</v>
      </c>
      <c r="B383" s="122" t="s">
        <v>325</v>
      </c>
      <c r="C383" s="213">
        <v>337.80643744835299</v>
      </c>
      <c r="D383" s="214">
        <v>21</v>
      </c>
      <c r="E383" s="124"/>
      <c r="F383" s="179">
        <f t="shared" si="15"/>
        <v>0.77299390745040808</v>
      </c>
      <c r="G383" s="179">
        <f t="shared" si="16"/>
        <v>0.47727272727272729</v>
      </c>
    </row>
    <row r="384" spans="1:7" x14ac:dyDescent="0.25">
      <c r="A384" s="47" t="s">
        <v>1373</v>
      </c>
      <c r="B384" s="119" t="s">
        <v>736</v>
      </c>
      <c r="C384" s="213"/>
      <c r="D384" s="222"/>
      <c r="F384" s="179">
        <f t="shared" si="15"/>
        <v>0</v>
      </c>
      <c r="G384" s="179">
        <f t="shared" si="16"/>
        <v>0</v>
      </c>
    </row>
    <row r="385" spans="1:7" x14ac:dyDescent="0.25">
      <c r="A385" s="47" t="s">
        <v>1374</v>
      </c>
      <c r="B385" s="122" t="s">
        <v>28</v>
      </c>
      <c r="C385" s="183">
        <f>SUM(C375:C384)</f>
        <v>437.01047859814491</v>
      </c>
      <c r="D385" s="184">
        <f>SUM(D375:D384)</f>
        <v>44</v>
      </c>
      <c r="E385" s="124"/>
      <c r="F385" s="179">
        <f>SUM(F375:F384)</f>
        <v>0.99999999999999989</v>
      </c>
      <c r="G385" s="179">
        <f>SUM(G375:G384)</f>
        <v>1</v>
      </c>
    </row>
    <row r="386" spans="1:7" x14ac:dyDescent="0.25">
      <c r="A386" s="47" t="s">
        <v>594</v>
      </c>
      <c r="B386" s="122"/>
      <c r="C386" s="119"/>
      <c r="D386" s="119"/>
      <c r="E386" s="124"/>
      <c r="F386" s="124"/>
      <c r="G386" s="124"/>
    </row>
    <row r="387" spans="1:7" x14ac:dyDescent="0.25">
      <c r="A387" s="108"/>
      <c r="B387" s="108" t="s">
        <v>819</v>
      </c>
      <c r="C387" s="108" t="s">
        <v>26</v>
      </c>
      <c r="D387" s="108" t="s">
        <v>326</v>
      </c>
      <c r="E387" s="108"/>
      <c r="F387" s="108" t="s">
        <v>52</v>
      </c>
      <c r="G387" s="108" t="s">
        <v>99</v>
      </c>
    </row>
    <row r="388" spans="1:7" x14ac:dyDescent="0.25">
      <c r="A388" s="47" t="s">
        <v>745</v>
      </c>
      <c r="B388" s="122" t="s">
        <v>737</v>
      </c>
      <c r="C388" s="213" t="s">
        <v>168</v>
      </c>
      <c r="D388" s="213" t="s">
        <v>168</v>
      </c>
      <c r="E388" s="124"/>
      <c r="F388" s="179" t="str">
        <f>IF($C$395=0,"",IF(C388="[for completion]","",C388/$C$395))</f>
        <v/>
      </c>
      <c r="G388" s="179" t="str">
        <f>IF($D$395=0,"",IF(D388="[for completion]","",D388/$D$395))</f>
        <v/>
      </c>
    </row>
    <row r="389" spans="1:7" x14ac:dyDescent="0.25">
      <c r="A389" s="47" t="s">
        <v>746</v>
      </c>
      <c r="B389" s="103" t="s">
        <v>738</v>
      </c>
      <c r="C389" s="213" t="s">
        <v>168</v>
      </c>
      <c r="D389" s="213" t="s">
        <v>168</v>
      </c>
      <c r="E389" s="124"/>
      <c r="F389" s="179" t="str">
        <f t="shared" ref="F389:F394" si="17">IF($C$395=0,"",IF(C389="[for completion]","",C389/$C$395))</f>
        <v/>
      </c>
      <c r="G389" s="179" t="str">
        <f t="shared" ref="G389:G394" si="18">IF($D$395=0,"",IF(D389="[for completion]","",D389/$D$395))</f>
        <v/>
      </c>
    </row>
    <row r="390" spans="1:7" x14ac:dyDescent="0.25">
      <c r="A390" s="47" t="s">
        <v>747</v>
      </c>
      <c r="B390" s="122" t="s">
        <v>739</v>
      </c>
      <c r="C390" s="213" t="s">
        <v>168</v>
      </c>
      <c r="D390" s="213" t="s">
        <v>168</v>
      </c>
      <c r="E390" s="124"/>
      <c r="F390" s="179" t="str">
        <f t="shared" si="17"/>
        <v/>
      </c>
      <c r="G390" s="179" t="str">
        <f t="shared" si="18"/>
        <v/>
      </c>
    </row>
    <row r="391" spans="1:7" x14ac:dyDescent="0.25">
      <c r="A391" s="47" t="s">
        <v>748</v>
      </c>
      <c r="B391" s="122" t="s">
        <v>740</v>
      </c>
      <c r="C391" s="213" t="s">
        <v>168</v>
      </c>
      <c r="D391" s="213" t="s">
        <v>168</v>
      </c>
      <c r="E391" s="124"/>
      <c r="F391" s="179" t="str">
        <f t="shared" si="17"/>
        <v/>
      </c>
      <c r="G391" s="179" t="str">
        <f t="shared" si="18"/>
        <v/>
      </c>
    </row>
    <row r="392" spans="1:7" x14ac:dyDescent="0.25">
      <c r="A392" s="47" t="s">
        <v>749</v>
      </c>
      <c r="B392" s="122" t="s">
        <v>741</v>
      </c>
      <c r="C392" s="213" t="s">
        <v>168</v>
      </c>
      <c r="D392" s="213" t="s">
        <v>168</v>
      </c>
      <c r="E392" s="124"/>
      <c r="F392" s="179" t="str">
        <f t="shared" si="17"/>
        <v/>
      </c>
      <c r="G392" s="179" t="str">
        <f t="shared" si="18"/>
        <v/>
      </c>
    </row>
    <row r="393" spans="1:7" x14ac:dyDescent="0.25">
      <c r="A393" s="47" t="s">
        <v>1375</v>
      </c>
      <c r="B393" s="122" t="s">
        <v>742</v>
      </c>
      <c r="C393" s="213" t="s">
        <v>168</v>
      </c>
      <c r="D393" s="213" t="s">
        <v>168</v>
      </c>
      <c r="E393" s="124"/>
      <c r="F393" s="179" t="str">
        <f t="shared" si="17"/>
        <v/>
      </c>
      <c r="G393" s="179" t="str">
        <f t="shared" si="18"/>
        <v/>
      </c>
    </row>
    <row r="394" spans="1:7" x14ac:dyDescent="0.25">
      <c r="A394" s="47" t="s">
        <v>1376</v>
      </c>
      <c r="B394" s="122" t="s">
        <v>327</v>
      </c>
      <c r="C394" s="213" t="s">
        <v>168</v>
      </c>
      <c r="D394" s="213" t="s">
        <v>168</v>
      </c>
      <c r="E394" s="124"/>
      <c r="F394" s="179" t="str">
        <f t="shared" si="17"/>
        <v/>
      </c>
      <c r="G394" s="179" t="str">
        <f t="shared" si="18"/>
        <v/>
      </c>
    </row>
    <row r="395" spans="1:7" x14ac:dyDescent="0.25">
      <c r="A395" s="47" t="s">
        <v>1377</v>
      </c>
      <c r="B395" s="122" t="s">
        <v>28</v>
      </c>
      <c r="C395" s="183">
        <f>SUM(C388:C394)</f>
        <v>0</v>
      </c>
      <c r="D395" s="184">
        <f>SUM(D388:D394)</f>
        <v>0</v>
      </c>
      <c r="E395" s="124"/>
      <c r="F395" s="202">
        <f>SUM(F388:F394)</f>
        <v>0</v>
      </c>
      <c r="G395" s="202">
        <f>SUM(G388:G394)</f>
        <v>0</v>
      </c>
    </row>
    <row r="396" spans="1:7" x14ac:dyDescent="0.25">
      <c r="A396" s="47" t="s">
        <v>750</v>
      </c>
      <c r="B396" s="122"/>
      <c r="C396" s="119"/>
      <c r="D396" s="119"/>
      <c r="E396" s="124"/>
      <c r="F396" s="124"/>
      <c r="G396" s="124"/>
    </row>
    <row r="397" spans="1:7" x14ac:dyDescent="0.25">
      <c r="A397" s="108"/>
      <c r="B397" s="108" t="s">
        <v>820</v>
      </c>
      <c r="C397" s="108" t="s">
        <v>26</v>
      </c>
      <c r="D397" s="108" t="s">
        <v>326</v>
      </c>
      <c r="E397" s="108"/>
      <c r="F397" s="108" t="s">
        <v>52</v>
      </c>
      <c r="G397" s="108" t="s">
        <v>99</v>
      </c>
    </row>
    <row r="398" spans="1:7" x14ac:dyDescent="0.25">
      <c r="A398" s="47" t="s">
        <v>1378</v>
      </c>
      <c r="B398" s="122" t="s">
        <v>734</v>
      </c>
      <c r="C398" s="213">
        <v>4.4400000000000004</v>
      </c>
      <c r="D398" s="214">
        <v>1</v>
      </c>
      <c r="E398" s="124"/>
      <c r="F398" s="179">
        <f>IF($C$402=0,"",IF(C398="[for completion]","",C398/$C$402))</f>
        <v>1.0159939446401291E-2</v>
      </c>
      <c r="G398" s="179">
        <f>IF($D$402=0,"",IF(D398="[for completion]","",D398/$D$402))</f>
        <v>2.2727272727272728E-2</v>
      </c>
    </row>
    <row r="399" spans="1:7" x14ac:dyDescent="0.25">
      <c r="A399" s="47" t="s">
        <v>1379</v>
      </c>
      <c r="B399" s="103" t="s">
        <v>735</v>
      </c>
      <c r="C399" s="213">
        <v>432.57047859814503</v>
      </c>
      <c r="D399" s="214">
        <v>43</v>
      </c>
      <c r="E399" s="124"/>
      <c r="F399" s="179">
        <f>IF($C$402=0,"",IF(C399="[for completion]","",C399/$C$402))</f>
        <v>0.98984006055359874</v>
      </c>
      <c r="G399" s="179">
        <f>IF($D$402=0,"",IF(D399="[for completion]","",D399/$D$402))</f>
        <v>0.97727272727272729</v>
      </c>
    </row>
    <row r="400" spans="1:7" x14ac:dyDescent="0.25">
      <c r="A400" s="47" t="s">
        <v>1380</v>
      </c>
      <c r="B400" s="122" t="s">
        <v>327</v>
      </c>
      <c r="C400" s="213"/>
      <c r="D400" s="214"/>
      <c r="E400" s="124"/>
      <c r="F400" s="179">
        <f t="shared" ref="F400:F401" si="19">IF($C$402=0,"",IF(C400="[for completion]","",C400/$C$402))</f>
        <v>0</v>
      </c>
      <c r="G400" s="179">
        <f t="shared" ref="G400:G401" si="20">IF($D$402=0,"",IF(D400="[for completion]","",D400/$D$402))</f>
        <v>0</v>
      </c>
    </row>
    <row r="401" spans="1:7" x14ac:dyDescent="0.25">
      <c r="A401" s="47" t="s">
        <v>1381</v>
      </c>
      <c r="B401" s="119" t="s">
        <v>736</v>
      </c>
      <c r="C401" s="213"/>
      <c r="D401" s="214"/>
      <c r="E401" s="124"/>
      <c r="F401" s="179">
        <f t="shared" si="19"/>
        <v>0</v>
      </c>
      <c r="G401" s="179">
        <f t="shared" si="20"/>
        <v>0</v>
      </c>
    </row>
    <row r="402" spans="1:7" x14ac:dyDescent="0.25">
      <c r="A402" s="47" t="s">
        <v>1382</v>
      </c>
      <c r="B402" s="122" t="s">
        <v>28</v>
      </c>
      <c r="C402" s="183">
        <f>SUM(C398:C401)</f>
        <v>437.01047859814503</v>
      </c>
      <c r="D402" s="184">
        <f>SUM(D398:D401)</f>
        <v>44</v>
      </c>
      <c r="E402" s="124"/>
      <c r="F402" s="179">
        <f>SUM(F398:F401)</f>
        <v>1</v>
      </c>
      <c r="G402" s="179">
        <f>SUM(G398:G401)</f>
        <v>1</v>
      </c>
    </row>
    <row r="403" spans="1:7" x14ac:dyDescent="0.25">
      <c r="A403" s="47" t="s">
        <v>1383</v>
      </c>
      <c r="B403" s="122"/>
      <c r="C403" s="119"/>
      <c r="D403" s="119"/>
      <c r="E403" s="124"/>
      <c r="F403" s="124"/>
      <c r="G403" s="124"/>
    </row>
    <row r="404" spans="1:7" x14ac:dyDescent="0.25">
      <c r="A404" s="47" t="s">
        <v>1384</v>
      </c>
      <c r="B404" s="119"/>
      <c r="C404" s="179"/>
      <c r="D404" s="119"/>
      <c r="E404" s="116"/>
      <c r="F404" s="116"/>
      <c r="G404" s="116"/>
    </row>
    <row r="405" spans="1:7" x14ac:dyDescent="0.25">
      <c r="A405" s="47" t="s">
        <v>1385</v>
      </c>
      <c r="B405" s="119"/>
      <c r="C405" s="179"/>
      <c r="D405" s="119"/>
      <c r="E405" s="116"/>
      <c r="F405" s="116"/>
      <c r="G405" s="116"/>
    </row>
    <row r="406" spans="1:7" x14ac:dyDescent="0.25">
      <c r="A406" s="47" t="s">
        <v>1386</v>
      </c>
      <c r="B406" s="119"/>
      <c r="C406" s="179"/>
      <c r="D406" s="119"/>
      <c r="E406" s="116"/>
      <c r="F406" s="116"/>
      <c r="G406" s="116"/>
    </row>
    <row r="407" spans="1:7" x14ac:dyDescent="0.25">
      <c r="A407" s="47" t="s">
        <v>1387</v>
      </c>
      <c r="B407" s="119"/>
      <c r="C407" s="179"/>
      <c r="D407" s="119"/>
      <c r="E407" s="116"/>
      <c r="F407" s="116"/>
      <c r="G407" s="116"/>
    </row>
    <row r="408" spans="1:7" x14ac:dyDescent="0.25">
      <c r="A408" s="47" t="s">
        <v>1388</v>
      </c>
      <c r="B408" s="119"/>
      <c r="C408" s="179"/>
      <c r="D408" s="119"/>
      <c r="E408" s="116"/>
      <c r="F408" s="116"/>
      <c r="G408" s="116"/>
    </row>
    <row r="409" spans="1:7" x14ac:dyDescent="0.25">
      <c r="A409" s="47" t="s">
        <v>1389</v>
      </c>
      <c r="B409" s="119"/>
      <c r="C409" s="179"/>
      <c r="D409" s="119"/>
      <c r="E409" s="116"/>
      <c r="F409" s="116"/>
      <c r="G409" s="116"/>
    </row>
    <row r="410" spans="1:7" x14ac:dyDescent="0.25">
      <c r="A410" s="47" t="s">
        <v>1390</v>
      </c>
      <c r="B410" s="119"/>
      <c r="C410" s="179"/>
      <c r="D410" s="119"/>
      <c r="E410" s="116"/>
      <c r="F410" s="116"/>
      <c r="G410" s="116"/>
    </row>
    <row r="411" spans="1:7" x14ac:dyDescent="0.25">
      <c r="A411" s="47" t="s">
        <v>1391</v>
      </c>
      <c r="B411" s="119"/>
      <c r="C411" s="179"/>
      <c r="D411" s="119"/>
      <c r="E411" s="116"/>
      <c r="F411" s="116"/>
      <c r="G411" s="116"/>
    </row>
    <row r="412" spans="1:7" x14ac:dyDescent="0.25">
      <c r="A412" s="47" t="s">
        <v>1392</v>
      </c>
      <c r="B412" s="119"/>
      <c r="C412" s="179"/>
      <c r="D412" s="119"/>
      <c r="E412" s="116"/>
      <c r="F412" s="116"/>
      <c r="G412" s="116"/>
    </row>
    <row r="413" spans="1:7" x14ac:dyDescent="0.25">
      <c r="A413" s="47" t="s">
        <v>1393</v>
      </c>
      <c r="B413" s="119"/>
      <c r="C413" s="179"/>
      <c r="D413" s="119"/>
      <c r="E413" s="116"/>
      <c r="F413" s="116"/>
      <c r="G413" s="116"/>
    </row>
    <row r="414" spans="1:7" x14ac:dyDescent="0.25">
      <c r="A414" s="47" t="s">
        <v>1394</v>
      </c>
      <c r="B414" s="119"/>
      <c r="C414" s="179"/>
      <c r="D414" s="119"/>
      <c r="E414" s="116"/>
      <c r="F414" s="116"/>
      <c r="G414" s="116"/>
    </row>
    <row r="415" spans="1:7" x14ac:dyDescent="0.25">
      <c r="A415" s="47" t="s">
        <v>1395</v>
      </c>
      <c r="B415" s="119"/>
      <c r="C415" s="179"/>
      <c r="D415" s="119"/>
      <c r="E415" s="116"/>
      <c r="F415" s="116"/>
      <c r="G415" s="116"/>
    </row>
    <row r="416" spans="1:7" x14ac:dyDescent="0.25">
      <c r="A416" s="47" t="s">
        <v>1396</v>
      </c>
      <c r="B416" s="119"/>
      <c r="C416" s="179"/>
      <c r="D416" s="119"/>
      <c r="E416" s="116"/>
      <c r="F416" s="116"/>
      <c r="G416" s="116"/>
    </row>
    <row r="417" spans="1:7" x14ac:dyDescent="0.25">
      <c r="A417" s="47" t="s">
        <v>1397</v>
      </c>
      <c r="B417" s="119"/>
      <c r="C417" s="179"/>
      <c r="D417" s="119"/>
      <c r="E417" s="116"/>
      <c r="F417" s="116"/>
      <c r="G417" s="116"/>
    </row>
    <row r="418" spans="1:7" x14ac:dyDescent="0.25">
      <c r="A418" s="47" t="s">
        <v>1398</v>
      </c>
      <c r="B418" s="119"/>
      <c r="C418" s="179"/>
      <c r="D418" s="119"/>
      <c r="E418" s="116"/>
      <c r="F418" s="116"/>
      <c r="G418" s="116"/>
    </row>
    <row r="419" spans="1:7" x14ac:dyDescent="0.25">
      <c r="A419" s="47" t="s">
        <v>1399</v>
      </c>
      <c r="B419" s="119"/>
      <c r="C419" s="179"/>
      <c r="D419" s="119"/>
      <c r="E419" s="116"/>
      <c r="F419" s="116"/>
      <c r="G419" s="116"/>
    </row>
    <row r="420" spans="1:7" x14ac:dyDescent="0.25">
      <c r="A420" s="47" t="s">
        <v>1400</v>
      </c>
      <c r="B420" s="119"/>
      <c r="C420" s="179"/>
      <c r="D420" s="119"/>
      <c r="E420" s="116"/>
      <c r="F420" s="116"/>
      <c r="G420" s="116"/>
    </row>
    <row r="421" spans="1:7" x14ac:dyDescent="0.25">
      <c r="A421" s="47" t="s">
        <v>1401</v>
      </c>
      <c r="B421" s="119"/>
      <c r="C421" s="179"/>
      <c r="D421" s="119"/>
      <c r="E421" s="116"/>
      <c r="F421" s="116"/>
      <c r="G421" s="116"/>
    </row>
    <row r="422" spans="1:7" x14ac:dyDescent="0.25">
      <c r="A422" s="47" t="s">
        <v>1402</v>
      </c>
      <c r="B422" s="119"/>
      <c r="C422" s="179"/>
      <c r="D422" s="119"/>
      <c r="E422" s="116"/>
      <c r="F422" s="116"/>
      <c r="G422" s="116"/>
    </row>
    <row r="423" spans="1:7" x14ac:dyDescent="0.25">
      <c r="A423" s="47" t="s">
        <v>1403</v>
      </c>
      <c r="B423" s="119"/>
      <c r="C423" s="179"/>
      <c r="D423" s="119"/>
      <c r="E423" s="116"/>
      <c r="F423" s="116"/>
      <c r="G423" s="116"/>
    </row>
    <row r="424" spans="1:7" x14ac:dyDescent="0.25">
      <c r="A424" s="47" t="s">
        <v>1404</v>
      </c>
      <c r="B424" s="119"/>
      <c r="C424" s="179"/>
      <c r="D424" s="119"/>
      <c r="E424" s="116"/>
      <c r="F424" s="116"/>
      <c r="G424" s="116"/>
    </row>
    <row r="425" spans="1:7" x14ac:dyDescent="0.25">
      <c r="A425" s="47" t="s">
        <v>1405</v>
      </c>
      <c r="B425" s="119"/>
      <c r="C425" s="179"/>
      <c r="D425" s="119"/>
      <c r="E425" s="116"/>
      <c r="F425" s="116"/>
      <c r="G425" s="116"/>
    </row>
    <row r="426" spans="1:7" x14ac:dyDescent="0.25">
      <c r="A426" s="47" t="s">
        <v>1406</v>
      </c>
      <c r="B426" s="119"/>
      <c r="C426" s="179"/>
      <c r="D426" s="119"/>
      <c r="E426" s="116"/>
      <c r="F426" s="116"/>
      <c r="G426" s="116"/>
    </row>
    <row r="427" spans="1:7" x14ac:dyDescent="0.25">
      <c r="A427" s="47" t="s">
        <v>1407</v>
      </c>
      <c r="B427" s="119"/>
      <c r="C427" s="179"/>
      <c r="D427" s="119"/>
      <c r="E427" s="116"/>
      <c r="F427" s="116"/>
      <c r="G427" s="116"/>
    </row>
    <row r="428" spans="1:7" x14ac:dyDescent="0.25">
      <c r="A428" s="47" t="s">
        <v>1408</v>
      </c>
      <c r="B428" s="119"/>
      <c r="C428" s="179"/>
      <c r="D428" s="119"/>
      <c r="E428" s="116"/>
      <c r="F428" s="116"/>
      <c r="G428" s="116"/>
    </row>
    <row r="429" spans="1:7" x14ac:dyDescent="0.25">
      <c r="A429" s="47" t="s">
        <v>1409</v>
      </c>
      <c r="B429" s="119"/>
      <c r="C429" s="179"/>
      <c r="D429" s="119"/>
      <c r="E429" s="116"/>
      <c r="F429" s="116"/>
      <c r="G429" s="116"/>
    </row>
    <row r="430" spans="1:7" x14ac:dyDescent="0.25">
      <c r="A430" s="47" t="s">
        <v>1410</v>
      </c>
      <c r="B430" s="119"/>
      <c r="C430" s="179"/>
      <c r="D430" s="119"/>
      <c r="E430" s="116"/>
      <c r="F430" s="116"/>
      <c r="G430" s="116"/>
    </row>
    <row r="431" spans="1:7" x14ac:dyDescent="0.25">
      <c r="A431" s="47" t="s">
        <v>1411</v>
      </c>
      <c r="B431" s="119"/>
      <c r="C431" s="179"/>
      <c r="D431" s="119"/>
      <c r="E431" s="116"/>
      <c r="F431" s="116"/>
      <c r="G431" s="116"/>
    </row>
    <row r="432" spans="1:7" x14ac:dyDescent="0.25">
      <c r="A432" s="47" t="s">
        <v>1412</v>
      </c>
      <c r="B432" s="119"/>
      <c r="C432" s="179"/>
      <c r="D432" s="119"/>
      <c r="E432" s="116"/>
      <c r="F432" s="116"/>
      <c r="G432" s="116"/>
    </row>
    <row r="433" spans="1:7" x14ac:dyDescent="0.25">
      <c r="A433" s="47" t="s">
        <v>1413</v>
      </c>
      <c r="B433" s="119"/>
      <c r="C433" s="179"/>
      <c r="D433" s="119"/>
      <c r="E433" s="116"/>
      <c r="F433" s="116"/>
      <c r="G433" s="116"/>
    </row>
    <row r="434" spans="1:7" x14ac:dyDescent="0.25">
      <c r="A434" s="47" t="s">
        <v>1414</v>
      </c>
      <c r="B434" s="119"/>
      <c r="C434" s="179"/>
      <c r="D434" s="119"/>
      <c r="E434" s="116"/>
      <c r="F434" s="116"/>
      <c r="G434" s="116"/>
    </row>
    <row r="435" spans="1:7" x14ac:dyDescent="0.25">
      <c r="A435" s="47" t="s">
        <v>1415</v>
      </c>
      <c r="B435" s="119"/>
      <c r="C435" s="179"/>
      <c r="D435" s="119"/>
      <c r="E435" s="116"/>
      <c r="F435" s="116"/>
      <c r="G435" s="116"/>
    </row>
    <row r="436" spans="1:7" x14ac:dyDescent="0.25">
      <c r="A436" s="47" t="s">
        <v>1416</v>
      </c>
      <c r="B436" s="119"/>
      <c r="C436" s="179"/>
      <c r="D436" s="119"/>
      <c r="E436" s="116"/>
      <c r="F436" s="116"/>
      <c r="G436" s="116"/>
    </row>
    <row r="437" spans="1:7" x14ac:dyDescent="0.25">
      <c r="A437" s="47" t="s">
        <v>1417</v>
      </c>
      <c r="B437" s="119"/>
      <c r="C437" s="179"/>
      <c r="D437" s="119"/>
      <c r="E437" s="116"/>
      <c r="F437" s="116"/>
      <c r="G437" s="116"/>
    </row>
    <row r="438" spans="1:7" x14ac:dyDescent="0.25">
      <c r="A438" s="47" t="s">
        <v>1418</v>
      </c>
      <c r="B438" s="119"/>
      <c r="C438" s="179"/>
      <c r="D438" s="119"/>
      <c r="E438" s="116"/>
      <c r="F438" s="116"/>
      <c r="G438" s="116"/>
    </row>
    <row r="439" spans="1:7" x14ac:dyDescent="0.25">
      <c r="A439" s="47" t="s">
        <v>1419</v>
      </c>
      <c r="B439" s="119"/>
      <c r="C439" s="179"/>
      <c r="D439" s="119"/>
      <c r="E439" s="116"/>
      <c r="F439" s="116"/>
      <c r="G439" s="116"/>
    </row>
    <row r="440" spans="1:7" x14ac:dyDescent="0.25">
      <c r="A440" s="47" t="s">
        <v>1420</v>
      </c>
      <c r="B440" s="119"/>
      <c r="C440" s="179"/>
      <c r="D440" s="119"/>
      <c r="E440" s="116"/>
      <c r="F440" s="116"/>
      <c r="G440" s="116"/>
    </row>
    <row r="441" spans="1:7" x14ac:dyDescent="0.25">
      <c r="A441" s="47" t="s">
        <v>1421</v>
      </c>
      <c r="B441" s="119"/>
      <c r="C441" s="179"/>
      <c r="D441" s="119"/>
      <c r="E441" s="116"/>
      <c r="F441" s="116"/>
      <c r="G441" s="116"/>
    </row>
    <row r="442" spans="1:7" x14ac:dyDescent="0.25">
      <c r="A442" s="47" t="s">
        <v>1422</v>
      </c>
      <c r="B442" s="119"/>
      <c r="C442" s="179"/>
      <c r="D442" s="119"/>
      <c r="E442" s="116"/>
      <c r="F442" s="116"/>
      <c r="G442" s="116"/>
    </row>
    <row r="443" spans="1:7" x14ac:dyDescent="0.25">
      <c r="A443" s="47" t="s">
        <v>1423</v>
      </c>
      <c r="B443" s="119"/>
      <c r="C443" s="179"/>
      <c r="D443" s="119"/>
      <c r="E443" s="116"/>
      <c r="F443" s="116"/>
      <c r="G443" s="116"/>
    </row>
    <row r="444" spans="1:7" x14ac:dyDescent="0.25">
      <c r="A444" s="47" t="s">
        <v>1424</v>
      </c>
      <c r="B444" s="119"/>
      <c r="C444" s="179"/>
      <c r="D444" s="119"/>
      <c r="E444" s="116"/>
      <c r="F444" s="116"/>
      <c r="G444" s="116"/>
    </row>
    <row r="445" spans="1:7" x14ac:dyDescent="0.25">
      <c r="A445" s="47" t="s">
        <v>1425</v>
      </c>
      <c r="B445" s="119"/>
      <c r="C445" s="179"/>
      <c r="D445" s="119"/>
      <c r="E445" s="116"/>
      <c r="F445" s="116"/>
      <c r="G445" s="116"/>
    </row>
    <row r="446" spans="1:7" x14ac:dyDescent="0.25">
      <c r="A446" s="47" t="s">
        <v>1426</v>
      </c>
      <c r="B446" s="119"/>
      <c r="C446" s="179"/>
      <c r="D446" s="119"/>
      <c r="E446" s="116"/>
      <c r="F446" s="116"/>
      <c r="G446" s="116"/>
    </row>
    <row r="447" spans="1:7" x14ac:dyDescent="0.25">
      <c r="A447" s="47" t="s">
        <v>1427</v>
      </c>
      <c r="B447" s="119"/>
      <c r="C447" s="179"/>
      <c r="D447" s="119"/>
      <c r="E447" s="116"/>
      <c r="F447" s="116"/>
      <c r="G447" s="116"/>
    </row>
    <row r="448" spans="1:7" x14ac:dyDescent="0.25">
      <c r="A448" s="47" t="s">
        <v>1428</v>
      </c>
      <c r="B448" s="119"/>
      <c r="C448" s="179"/>
      <c r="D448" s="119"/>
      <c r="E448" s="116"/>
      <c r="F448" s="116"/>
      <c r="G448" s="116"/>
    </row>
    <row r="449" spans="1:7" x14ac:dyDescent="0.25">
      <c r="A449" s="47" t="s">
        <v>1429</v>
      </c>
      <c r="B449" s="119"/>
      <c r="C449" s="179"/>
      <c r="D449" s="119"/>
      <c r="E449" s="116"/>
      <c r="F449" s="116"/>
      <c r="G449" s="116"/>
    </row>
    <row r="450" spans="1:7" x14ac:dyDescent="0.25">
      <c r="A450" s="47" t="s">
        <v>1430</v>
      </c>
      <c r="B450" s="119"/>
      <c r="C450" s="179"/>
      <c r="D450" s="119"/>
      <c r="E450" s="116"/>
      <c r="F450" s="116"/>
      <c r="G450" s="116"/>
    </row>
    <row r="451" spans="1:7" x14ac:dyDescent="0.25">
      <c r="A451" s="47" t="s">
        <v>1431</v>
      </c>
      <c r="B451" s="119"/>
      <c r="C451" s="179"/>
      <c r="D451" s="119"/>
      <c r="E451" s="116"/>
      <c r="F451" s="116"/>
      <c r="G451" s="116"/>
    </row>
    <row r="452" spans="1:7" x14ac:dyDescent="0.25">
      <c r="A452" s="47" t="s">
        <v>1432</v>
      </c>
      <c r="B452" s="119"/>
      <c r="C452" s="179"/>
      <c r="D452" s="119"/>
      <c r="E452" s="116"/>
      <c r="F452" s="116"/>
      <c r="G452" s="116"/>
    </row>
    <row r="453" spans="1:7" ht="18.75" x14ac:dyDescent="0.25">
      <c r="A453" s="110"/>
      <c r="B453" s="111" t="s">
        <v>1433</v>
      </c>
      <c r="C453" s="110"/>
      <c r="D453" s="110"/>
      <c r="E453" s="110"/>
      <c r="F453" s="112"/>
      <c r="G453" s="112"/>
    </row>
    <row r="454" spans="1:7" x14ac:dyDescent="0.25">
      <c r="A454" s="108"/>
      <c r="B454" s="109" t="s">
        <v>821</v>
      </c>
      <c r="C454" s="108" t="s">
        <v>97</v>
      </c>
      <c r="D454" s="108" t="s">
        <v>98</v>
      </c>
      <c r="E454" s="113"/>
      <c r="F454" s="108" t="s">
        <v>53</v>
      </c>
      <c r="G454" s="108" t="s">
        <v>99</v>
      </c>
    </row>
    <row r="455" spans="1:7" x14ac:dyDescent="0.25">
      <c r="A455" s="72" t="s">
        <v>595</v>
      </c>
      <c r="B455" s="119" t="s">
        <v>100</v>
      </c>
      <c r="C455" s="183">
        <v>18.509261702455799</v>
      </c>
      <c r="D455" s="120"/>
      <c r="E455" s="120"/>
      <c r="F455" s="181"/>
      <c r="G455" s="181"/>
    </row>
    <row r="456" spans="1:7" x14ac:dyDescent="0.25">
      <c r="A456" s="72"/>
      <c r="B456" s="119"/>
      <c r="C456" s="119"/>
      <c r="D456" s="120"/>
      <c r="E456" s="120"/>
      <c r="F456" s="181"/>
      <c r="G456" s="181"/>
    </row>
    <row r="457" spans="1:7" x14ac:dyDescent="0.25">
      <c r="A457" s="72"/>
      <c r="B457" s="119" t="s">
        <v>101</v>
      </c>
      <c r="C457" s="119"/>
      <c r="D457" s="120"/>
      <c r="E457" s="120"/>
      <c r="F457" s="181"/>
      <c r="G457" s="181"/>
    </row>
    <row r="458" spans="1:7" x14ac:dyDescent="0.25">
      <c r="A458" s="72" t="s">
        <v>596</v>
      </c>
      <c r="B458" s="122" t="s">
        <v>1568</v>
      </c>
      <c r="C458" s="183">
        <v>1.46382897</v>
      </c>
      <c r="D458" s="184">
        <v>11</v>
      </c>
      <c r="E458" s="120"/>
      <c r="F458" s="185">
        <f>IF($C$482=0,"",IF(C458="[for completion]","",C458/$C$482))</f>
        <v>2.2215251992833022E-4</v>
      </c>
      <c r="G458" s="185">
        <f>IF($D$482=0,"",IF(D458="[for completion]","",D458/$D$482))</f>
        <v>3.0898876404494381E-2</v>
      </c>
    </row>
    <row r="459" spans="1:7" x14ac:dyDescent="0.25">
      <c r="A459" s="72" t="s">
        <v>597</v>
      </c>
      <c r="B459" s="122" t="s">
        <v>1569</v>
      </c>
      <c r="C459" s="227">
        <v>8.0734847761668309</v>
      </c>
      <c r="D459" s="228">
        <v>19</v>
      </c>
      <c r="E459" s="120"/>
      <c r="F459" s="185">
        <f t="shared" ref="F459:F481" si="21">IF($C$482=0,"",IF(C459="[for completion]","",C459/$C$482))</f>
        <v>1.2252421726757278E-3</v>
      </c>
      <c r="G459" s="185">
        <f t="shared" ref="G459:G481" si="22">IF($D$482=0,"",IF(D459="[for completion]","",D459/$D$482))</f>
        <v>5.3370786516853931E-2</v>
      </c>
    </row>
    <row r="460" spans="1:7" x14ac:dyDescent="0.25">
      <c r="A460" s="72" t="s">
        <v>598</v>
      </c>
      <c r="B460" s="122" t="s">
        <v>1570</v>
      </c>
      <c r="C460" s="227">
        <v>410.99854177252399</v>
      </c>
      <c r="D460" s="228">
        <v>132</v>
      </c>
      <c r="E460" s="120"/>
      <c r="F460" s="185">
        <f t="shared" si="21"/>
        <v>6.2373654035303934E-2</v>
      </c>
      <c r="G460" s="185">
        <f t="shared" si="22"/>
        <v>0.3707865168539326</v>
      </c>
    </row>
    <row r="461" spans="1:7" x14ac:dyDescent="0.25">
      <c r="A461" s="72" t="s">
        <v>599</v>
      </c>
      <c r="B461" s="122" t="s">
        <v>1571</v>
      </c>
      <c r="C461" s="227">
        <v>6168.7613105555602</v>
      </c>
      <c r="D461" s="228">
        <v>194</v>
      </c>
      <c r="E461" s="120"/>
      <c r="F461" s="185">
        <f t="shared" si="21"/>
        <v>0.93617895127209194</v>
      </c>
      <c r="G461" s="185">
        <f t="shared" si="22"/>
        <v>0.5449438202247191</v>
      </c>
    </row>
    <row r="462" spans="1:7" x14ac:dyDescent="0.25">
      <c r="A462" s="72" t="s">
        <v>600</v>
      </c>
      <c r="B462" s="122"/>
      <c r="C462" s="183"/>
      <c r="D462" s="184"/>
      <c r="E462" s="120"/>
      <c r="F462" s="185">
        <f t="shared" si="21"/>
        <v>0</v>
      </c>
      <c r="G462" s="185">
        <f t="shared" si="22"/>
        <v>0</v>
      </c>
    </row>
    <row r="463" spans="1:7" x14ac:dyDescent="0.25">
      <c r="A463" s="72" t="s">
        <v>601</v>
      </c>
      <c r="B463" s="122"/>
      <c r="C463" s="183"/>
      <c r="D463" s="184"/>
      <c r="E463" s="120"/>
      <c r="F463" s="185">
        <f t="shared" si="21"/>
        <v>0</v>
      </c>
      <c r="G463" s="185">
        <f t="shared" si="22"/>
        <v>0</v>
      </c>
    </row>
    <row r="464" spans="1:7" x14ac:dyDescent="0.25">
      <c r="A464" s="72" t="s">
        <v>602</v>
      </c>
      <c r="B464" s="122"/>
      <c r="C464" s="183"/>
      <c r="D464" s="184"/>
      <c r="E464" s="120"/>
      <c r="F464" s="185">
        <f t="shared" si="21"/>
        <v>0</v>
      </c>
      <c r="G464" s="185">
        <f t="shared" si="22"/>
        <v>0</v>
      </c>
    </row>
    <row r="465" spans="1:7" x14ac:dyDescent="0.25">
      <c r="A465" s="72" t="s">
        <v>603</v>
      </c>
      <c r="B465" s="122"/>
      <c r="C465" s="183"/>
      <c r="D465" s="184"/>
      <c r="E465" s="120"/>
      <c r="F465" s="185">
        <f t="shared" si="21"/>
        <v>0</v>
      </c>
      <c r="G465" s="185">
        <f t="shared" si="22"/>
        <v>0</v>
      </c>
    </row>
    <row r="466" spans="1:7" x14ac:dyDescent="0.25">
      <c r="A466" s="72" t="s">
        <v>604</v>
      </c>
      <c r="B466" s="122"/>
      <c r="C466" s="183"/>
      <c r="D466" s="184"/>
      <c r="E466" s="120"/>
      <c r="F466" s="185">
        <f t="shared" si="21"/>
        <v>0</v>
      </c>
      <c r="G466" s="185">
        <f t="shared" si="22"/>
        <v>0</v>
      </c>
    </row>
    <row r="467" spans="1:7" x14ac:dyDescent="0.25">
      <c r="A467" s="72" t="s">
        <v>1434</v>
      </c>
      <c r="B467" s="122"/>
      <c r="C467" s="183"/>
      <c r="D467" s="184"/>
      <c r="E467" s="122"/>
      <c r="F467" s="185">
        <f t="shared" si="21"/>
        <v>0</v>
      </c>
      <c r="G467" s="185">
        <f t="shared" si="22"/>
        <v>0</v>
      </c>
    </row>
    <row r="468" spans="1:7" x14ac:dyDescent="0.25">
      <c r="A468" s="72" t="s">
        <v>1435</v>
      </c>
      <c r="B468" s="122"/>
      <c r="C468" s="183"/>
      <c r="D468" s="184"/>
      <c r="E468" s="122"/>
      <c r="F468" s="185">
        <f t="shared" si="21"/>
        <v>0</v>
      </c>
      <c r="G468" s="185">
        <f t="shared" si="22"/>
        <v>0</v>
      </c>
    </row>
    <row r="469" spans="1:7" x14ac:dyDescent="0.25">
      <c r="A469" s="72" t="s">
        <v>1436</v>
      </c>
      <c r="B469" s="122"/>
      <c r="C469" s="183"/>
      <c r="D469" s="184"/>
      <c r="E469" s="122"/>
      <c r="F469" s="185">
        <f t="shared" si="21"/>
        <v>0</v>
      </c>
      <c r="G469" s="185">
        <f>IF($D$482=0,"",IF(D469="[for completion]","",D469/$D$482))</f>
        <v>0</v>
      </c>
    </row>
    <row r="470" spans="1:7" x14ac:dyDescent="0.25">
      <c r="A470" s="72" t="s">
        <v>1437</v>
      </c>
      <c r="B470" s="122"/>
      <c r="C470" s="183"/>
      <c r="D470" s="184"/>
      <c r="E470" s="122"/>
      <c r="F470" s="185">
        <f t="shared" si="21"/>
        <v>0</v>
      </c>
      <c r="G470" s="185">
        <f t="shared" si="22"/>
        <v>0</v>
      </c>
    </row>
    <row r="471" spans="1:7" x14ac:dyDescent="0.25">
      <c r="A471" s="72" t="s">
        <v>1438</v>
      </c>
      <c r="B471" s="122"/>
      <c r="C471" s="183"/>
      <c r="D471" s="184"/>
      <c r="E471" s="122"/>
      <c r="F471" s="185">
        <f t="shared" si="21"/>
        <v>0</v>
      </c>
      <c r="G471" s="185">
        <f t="shared" si="22"/>
        <v>0</v>
      </c>
    </row>
    <row r="472" spans="1:7" x14ac:dyDescent="0.25">
      <c r="A472" s="72" t="s">
        <v>1439</v>
      </c>
      <c r="B472" s="122"/>
      <c r="C472" s="183"/>
      <c r="D472" s="184"/>
      <c r="E472" s="122"/>
      <c r="F472" s="185">
        <f t="shared" si="21"/>
        <v>0</v>
      </c>
      <c r="G472" s="185">
        <f t="shared" si="22"/>
        <v>0</v>
      </c>
    </row>
    <row r="473" spans="1:7" x14ac:dyDescent="0.25">
      <c r="A473" s="72" t="s">
        <v>1440</v>
      </c>
      <c r="B473" s="122"/>
      <c r="C473" s="183"/>
      <c r="D473" s="184"/>
      <c r="E473" s="119"/>
      <c r="F473" s="185">
        <f t="shared" si="21"/>
        <v>0</v>
      </c>
      <c r="G473" s="185">
        <f t="shared" si="22"/>
        <v>0</v>
      </c>
    </row>
    <row r="474" spans="1:7" x14ac:dyDescent="0.25">
      <c r="A474" s="72" t="s">
        <v>1441</v>
      </c>
      <c r="B474" s="122"/>
      <c r="C474" s="183"/>
      <c r="D474" s="184"/>
      <c r="E474" s="180"/>
      <c r="F474" s="185">
        <f t="shared" si="21"/>
        <v>0</v>
      </c>
      <c r="G474" s="185">
        <f t="shared" si="22"/>
        <v>0</v>
      </c>
    </row>
    <row r="475" spans="1:7" x14ac:dyDescent="0.25">
      <c r="A475" s="72" t="s">
        <v>1442</v>
      </c>
      <c r="B475" s="122"/>
      <c r="C475" s="183"/>
      <c r="D475" s="184"/>
      <c r="E475" s="180"/>
      <c r="F475" s="185">
        <f t="shared" si="21"/>
        <v>0</v>
      </c>
      <c r="G475" s="185">
        <f t="shared" si="22"/>
        <v>0</v>
      </c>
    </row>
    <row r="476" spans="1:7" x14ac:dyDescent="0.25">
      <c r="A476" s="72" t="s">
        <v>1443</v>
      </c>
      <c r="B476" s="122"/>
      <c r="C476" s="183"/>
      <c r="D476" s="184"/>
      <c r="E476" s="180"/>
      <c r="F476" s="185">
        <f t="shared" si="21"/>
        <v>0</v>
      </c>
      <c r="G476" s="185">
        <f t="shared" si="22"/>
        <v>0</v>
      </c>
    </row>
    <row r="477" spans="1:7" x14ac:dyDescent="0.25">
      <c r="A477" s="72" t="s">
        <v>1444</v>
      </c>
      <c r="B477" s="122"/>
      <c r="C477" s="183"/>
      <c r="D477" s="184"/>
      <c r="E477" s="180"/>
      <c r="F477" s="185">
        <f t="shared" si="21"/>
        <v>0</v>
      </c>
      <c r="G477" s="185">
        <f t="shared" si="22"/>
        <v>0</v>
      </c>
    </row>
    <row r="478" spans="1:7" x14ac:dyDescent="0.25">
      <c r="A478" s="72" t="s">
        <v>1445</v>
      </c>
      <c r="B478" s="122"/>
      <c r="C478" s="183"/>
      <c r="D478" s="184"/>
      <c r="E478" s="180"/>
      <c r="F478" s="185">
        <f t="shared" si="21"/>
        <v>0</v>
      </c>
      <c r="G478" s="185">
        <f t="shared" si="22"/>
        <v>0</v>
      </c>
    </row>
    <row r="479" spans="1:7" x14ac:dyDescent="0.25">
      <c r="A479" s="72" t="s">
        <v>1446</v>
      </c>
      <c r="B479" s="122"/>
      <c r="C479" s="183"/>
      <c r="D479" s="184"/>
      <c r="E479" s="180"/>
      <c r="F479" s="185">
        <f t="shared" si="21"/>
        <v>0</v>
      </c>
      <c r="G479" s="185">
        <f t="shared" si="22"/>
        <v>0</v>
      </c>
    </row>
    <row r="480" spans="1:7" x14ac:dyDescent="0.25">
      <c r="A480" s="72" t="s">
        <v>1447</v>
      </c>
      <c r="B480" s="122"/>
      <c r="C480" s="183"/>
      <c r="D480" s="184"/>
      <c r="E480" s="180"/>
      <c r="F480" s="185">
        <f t="shared" si="21"/>
        <v>0</v>
      </c>
      <c r="G480" s="185">
        <f t="shared" si="22"/>
        <v>0</v>
      </c>
    </row>
    <row r="481" spans="1:7" x14ac:dyDescent="0.25">
      <c r="A481" s="72" t="s">
        <v>1448</v>
      </c>
      <c r="B481" s="122"/>
      <c r="C481" s="183"/>
      <c r="D481" s="184"/>
      <c r="E481" s="180"/>
      <c r="F481" s="185">
        <f t="shared" si="21"/>
        <v>0</v>
      </c>
      <c r="G481" s="185">
        <f t="shared" si="22"/>
        <v>0</v>
      </c>
    </row>
    <row r="482" spans="1:7" x14ac:dyDescent="0.25">
      <c r="A482" s="72" t="s">
        <v>1449</v>
      </c>
      <c r="B482" s="122" t="s">
        <v>28</v>
      </c>
      <c r="C482" s="186">
        <f>SUM(C458:C481)</f>
        <v>6589.2971660742514</v>
      </c>
      <c r="D482" s="187">
        <f>SUM(D458:D481)</f>
        <v>356</v>
      </c>
      <c r="E482" s="180"/>
      <c r="F482" s="188">
        <f>SUM(F458:F481)</f>
        <v>0.99999999999999989</v>
      </c>
      <c r="G482" s="188">
        <f>SUM(G458:G481)</f>
        <v>1</v>
      </c>
    </row>
    <row r="483" spans="1:7" x14ac:dyDescent="0.25">
      <c r="A483" s="156"/>
      <c r="B483" s="156" t="s">
        <v>822</v>
      </c>
      <c r="C483" s="108" t="s">
        <v>97</v>
      </c>
      <c r="D483" s="108" t="s">
        <v>98</v>
      </c>
      <c r="E483" s="113"/>
      <c r="F483" s="108" t="s">
        <v>53</v>
      </c>
      <c r="G483" s="108" t="s">
        <v>99</v>
      </c>
    </row>
    <row r="484" spans="1:7" x14ac:dyDescent="0.25">
      <c r="A484" s="72" t="s">
        <v>680</v>
      </c>
      <c r="B484" s="119" t="s">
        <v>103</v>
      </c>
      <c r="C484" s="179">
        <v>0.54573972139760996</v>
      </c>
      <c r="D484" s="119"/>
      <c r="E484" s="119"/>
      <c r="F484" s="119"/>
      <c r="G484" s="119"/>
    </row>
    <row r="485" spans="1:7" x14ac:dyDescent="0.25">
      <c r="A485" s="72"/>
      <c r="B485" s="119"/>
      <c r="C485" s="119"/>
      <c r="D485" s="119"/>
      <c r="E485" s="119"/>
      <c r="F485" s="119"/>
      <c r="G485" s="119"/>
    </row>
    <row r="486" spans="1:7" x14ac:dyDescent="0.25">
      <c r="A486" s="72" t="s">
        <v>681</v>
      </c>
      <c r="B486" s="122" t="s">
        <v>104</v>
      </c>
      <c r="C486" s="119"/>
      <c r="D486" s="119"/>
      <c r="E486" s="119"/>
      <c r="F486" s="119"/>
      <c r="G486" s="119"/>
    </row>
    <row r="487" spans="1:7" x14ac:dyDescent="0.25">
      <c r="A487" s="72" t="s">
        <v>682</v>
      </c>
      <c r="B487" s="119" t="s">
        <v>105</v>
      </c>
      <c r="C487" s="183">
        <v>953.28063434324508</v>
      </c>
      <c r="D487" s="184">
        <v>64</v>
      </c>
      <c r="E487" s="119"/>
      <c r="F487" s="185">
        <f>IF($C$495=0,"",IF(C487="[for completion]","",C487/$C$495))</f>
        <v>0.15222894205337964</v>
      </c>
      <c r="G487" s="185">
        <f>IF($D$495=0,"",IF(D487="[for completion]","",D487/$D$495))</f>
        <v>0.18604651162790697</v>
      </c>
    </row>
    <row r="488" spans="1:7" x14ac:dyDescent="0.25">
      <c r="A488" s="72" t="s">
        <v>683</v>
      </c>
      <c r="B488" s="119" t="s">
        <v>106</v>
      </c>
      <c r="C488" s="227">
        <v>1622.0723465041999</v>
      </c>
      <c r="D488" s="228">
        <v>83</v>
      </c>
      <c r="E488" s="119"/>
      <c r="F488" s="185">
        <f t="shared" ref="F488:F494" si="23">IF($C$495=0,"",IF(C488="[for completion]","",C488/$C$495))</f>
        <v>0.25902798016294043</v>
      </c>
      <c r="G488" s="185">
        <f t="shared" ref="G488:G494" si="24">IF($D$495=0,"",IF(D488="[for completion]","",D488/$D$495))</f>
        <v>0.24127906976744187</v>
      </c>
    </row>
    <row r="489" spans="1:7" x14ac:dyDescent="0.25">
      <c r="A489" s="72" t="s">
        <v>684</v>
      </c>
      <c r="B489" s="119" t="s">
        <v>107</v>
      </c>
      <c r="C489" s="227">
        <v>1408.41455632474</v>
      </c>
      <c r="D489" s="228">
        <v>85</v>
      </c>
      <c r="E489" s="119"/>
      <c r="F489" s="185">
        <f t="shared" si="23"/>
        <v>0.22490906681389303</v>
      </c>
      <c r="G489" s="185">
        <f t="shared" si="24"/>
        <v>0.24709302325581395</v>
      </c>
    </row>
    <row r="490" spans="1:7" x14ac:dyDescent="0.25">
      <c r="A490" s="72" t="s">
        <v>685</v>
      </c>
      <c r="B490" s="119" t="s">
        <v>108</v>
      </c>
      <c r="C490" s="227">
        <v>1235.93441018612</v>
      </c>
      <c r="D490" s="228">
        <v>45</v>
      </c>
      <c r="E490" s="119"/>
      <c r="F490" s="185">
        <f t="shared" si="23"/>
        <v>0.19736579233000129</v>
      </c>
      <c r="G490" s="185">
        <f t="shared" si="24"/>
        <v>0.1308139534883721</v>
      </c>
    </row>
    <row r="491" spans="1:7" x14ac:dyDescent="0.25">
      <c r="A491" s="72" t="s">
        <v>686</v>
      </c>
      <c r="B491" s="119" t="s">
        <v>109</v>
      </c>
      <c r="C491" s="227">
        <v>663.58702685044705</v>
      </c>
      <c r="D491" s="228">
        <v>26</v>
      </c>
      <c r="E491" s="119"/>
      <c r="F491" s="185">
        <f t="shared" si="23"/>
        <v>0.10596790432796961</v>
      </c>
      <c r="G491" s="185">
        <f t="shared" si="24"/>
        <v>7.5581395348837205E-2</v>
      </c>
    </row>
    <row r="492" spans="1:7" x14ac:dyDescent="0.25">
      <c r="A492" s="72" t="s">
        <v>687</v>
      </c>
      <c r="B492" s="119" t="s">
        <v>110</v>
      </c>
      <c r="C492" s="227">
        <v>110.65655856000001</v>
      </c>
      <c r="D492" s="228">
        <v>5</v>
      </c>
      <c r="E492" s="119"/>
      <c r="F492" s="185">
        <f t="shared" si="23"/>
        <v>1.7670694477562702E-2</v>
      </c>
      <c r="G492" s="185">
        <f t="shared" si="24"/>
        <v>1.4534883720930232E-2</v>
      </c>
    </row>
    <row r="493" spans="1:7" x14ac:dyDescent="0.25">
      <c r="A493" s="72" t="s">
        <v>688</v>
      </c>
      <c r="B493" s="119" t="s">
        <v>111</v>
      </c>
      <c r="C493" s="227">
        <v>206.305368519887</v>
      </c>
      <c r="D493" s="228">
        <v>33</v>
      </c>
      <c r="E493" s="119"/>
      <c r="F493" s="185">
        <f t="shared" si="23"/>
        <v>3.2944808546700073E-2</v>
      </c>
      <c r="G493" s="185">
        <f t="shared" si="24"/>
        <v>9.5930232558139539E-2</v>
      </c>
    </row>
    <row r="494" spans="1:7" x14ac:dyDescent="0.25">
      <c r="A494" s="72" t="s">
        <v>689</v>
      </c>
      <c r="B494" s="119" t="s">
        <v>112</v>
      </c>
      <c r="C494" s="227">
        <v>61.9001817095848</v>
      </c>
      <c r="D494" s="228">
        <v>3</v>
      </c>
      <c r="E494" s="119"/>
      <c r="F494" s="185">
        <f t="shared" si="23"/>
        <v>9.8848112875532749E-3</v>
      </c>
      <c r="G494" s="185">
        <f t="shared" si="24"/>
        <v>8.7209302325581394E-3</v>
      </c>
    </row>
    <row r="495" spans="1:7" x14ac:dyDescent="0.25">
      <c r="A495" s="72" t="s">
        <v>772</v>
      </c>
      <c r="B495" s="189" t="s">
        <v>28</v>
      </c>
      <c r="C495" s="183">
        <f>SUM(C487:C494)</f>
        <v>6262.1510829982235</v>
      </c>
      <c r="D495" s="184">
        <f>SUM(D487:D494)</f>
        <v>344</v>
      </c>
      <c r="E495" s="119"/>
      <c r="F495" s="179">
        <f>SUM(F487:F494)</f>
        <v>1.0000000000000002</v>
      </c>
      <c r="G495" s="179">
        <f>SUM(G487:G494)</f>
        <v>1</v>
      </c>
    </row>
    <row r="496" spans="1:7" x14ac:dyDescent="0.25">
      <c r="A496" s="72" t="s">
        <v>1451</v>
      </c>
      <c r="B496" s="182" t="s">
        <v>113</v>
      </c>
      <c r="C496" s="183"/>
      <c r="D496" s="184"/>
      <c r="E496" s="119"/>
      <c r="F496" s="185">
        <f>IF($C$495=0,"",IF(C496="[for completion]","",C496/$C$495))</f>
        <v>0</v>
      </c>
      <c r="G496" s="185">
        <f>IF($D$495=0,"",IF(D496="[for completion]","",D496/$D$495))</f>
        <v>0</v>
      </c>
    </row>
    <row r="497" spans="1:7" x14ac:dyDescent="0.25">
      <c r="A497" s="72" t="s">
        <v>1450</v>
      </c>
      <c r="B497" s="182" t="s">
        <v>114</v>
      </c>
      <c r="C497" s="183"/>
      <c r="D497" s="184"/>
      <c r="E497" s="119"/>
      <c r="F497" s="185">
        <f t="shared" ref="F497:F501" si="25">IF($C$495=0,"",IF(C497="[for completion]","",C497/$C$495))</f>
        <v>0</v>
      </c>
      <c r="G497" s="185">
        <f t="shared" ref="G497:G501" si="26">IF($D$495=0,"",IF(D497="[for completion]","",D497/$D$495))</f>
        <v>0</v>
      </c>
    </row>
    <row r="498" spans="1:7" x14ac:dyDescent="0.25">
      <c r="A498" s="72" t="s">
        <v>1452</v>
      </c>
      <c r="B498" s="182" t="s">
        <v>115</v>
      </c>
      <c r="C498" s="183"/>
      <c r="D498" s="184"/>
      <c r="E498" s="119"/>
      <c r="F498" s="185">
        <f t="shared" si="25"/>
        <v>0</v>
      </c>
      <c r="G498" s="185">
        <f t="shared" si="26"/>
        <v>0</v>
      </c>
    </row>
    <row r="499" spans="1:7" x14ac:dyDescent="0.25">
      <c r="A499" s="72" t="s">
        <v>1453</v>
      </c>
      <c r="B499" s="182" t="s">
        <v>116</v>
      </c>
      <c r="C499" s="183"/>
      <c r="D499" s="184"/>
      <c r="E499" s="119"/>
      <c r="F499" s="185">
        <f t="shared" si="25"/>
        <v>0</v>
      </c>
      <c r="G499" s="185">
        <f t="shared" si="26"/>
        <v>0</v>
      </c>
    </row>
    <row r="500" spans="1:7" x14ac:dyDescent="0.25">
      <c r="A500" s="72" t="s">
        <v>1454</v>
      </c>
      <c r="B500" s="182" t="s">
        <v>117</v>
      </c>
      <c r="C500" s="183"/>
      <c r="D500" s="184"/>
      <c r="E500" s="119"/>
      <c r="F500" s="185">
        <f t="shared" si="25"/>
        <v>0</v>
      </c>
      <c r="G500" s="185">
        <f>IF($D$495=0,"",IF(D500="[for completion]","",D500/$D$495))</f>
        <v>0</v>
      </c>
    </row>
    <row r="501" spans="1:7" x14ac:dyDescent="0.25">
      <c r="A501" s="72" t="s">
        <v>1455</v>
      </c>
      <c r="B501" s="182" t="s">
        <v>118</v>
      </c>
      <c r="C501" s="183"/>
      <c r="D501" s="184"/>
      <c r="E501" s="119"/>
      <c r="F501" s="185">
        <f t="shared" si="25"/>
        <v>0</v>
      </c>
      <c r="G501" s="185">
        <f t="shared" si="26"/>
        <v>0</v>
      </c>
    </row>
    <row r="502" spans="1:7" x14ac:dyDescent="0.25">
      <c r="A502" s="72" t="s">
        <v>1456</v>
      </c>
      <c r="B502" s="182"/>
      <c r="C502" s="119"/>
      <c r="D502" s="119"/>
      <c r="E502" s="119"/>
      <c r="F502" s="190"/>
      <c r="G502" s="190"/>
    </row>
    <row r="503" spans="1:7" x14ac:dyDescent="0.25">
      <c r="A503" s="72" t="s">
        <v>1457</v>
      </c>
      <c r="B503" s="182"/>
      <c r="C503" s="119"/>
      <c r="D503" s="119"/>
      <c r="E503" s="119"/>
      <c r="F503" s="190"/>
      <c r="G503" s="190"/>
    </row>
    <row r="504" spans="1:7" x14ac:dyDescent="0.25">
      <c r="A504" s="72" t="s">
        <v>1458</v>
      </c>
      <c r="B504" s="182"/>
      <c r="C504" s="119"/>
      <c r="D504" s="119"/>
      <c r="E504" s="119"/>
      <c r="F504" s="180"/>
      <c r="G504" s="180"/>
    </row>
    <row r="505" spans="1:7" x14ac:dyDescent="0.25">
      <c r="A505" s="108"/>
      <c r="B505" s="156" t="s">
        <v>1233</v>
      </c>
      <c r="C505" s="108" t="s">
        <v>97</v>
      </c>
      <c r="D505" s="108" t="s">
        <v>98</v>
      </c>
      <c r="E505" s="113"/>
      <c r="F505" s="108" t="s">
        <v>53</v>
      </c>
      <c r="G505" s="108" t="s">
        <v>99</v>
      </c>
    </row>
    <row r="506" spans="1:7" x14ac:dyDescent="0.25">
      <c r="A506" s="72" t="s">
        <v>690</v>
      </c>
      <c r="B506" s="119" t="s">
        <v>103</v>
      </c>
      <c r="C506" s="229" t="s">
        <v>162</v>
      </c>
      <c r="D506" s="119"/>
      <c r="E506" s="119"/>
      <c r="F506" s="119"/>
      <c r="G506" s="119"/>
    </row>
    <row r="507" spans="1:7" x14ac:dyDescent="0.25">
      <c r="A507" s="72"/>
      <c r="B507" s="119"/>
      <c r="C507" s="119"/>
      <c r="D507" s="119"/>
      <c r="E507" s="119"/>
      <c r="F507" s="119"/>
      <c r="G507" s="119"/>
    </row>
    <row r="508" spans="1:7" x14ac:dyDescent="0.25">
      <c r="A508" s="72"/>
      <c r="B508" s="122" t="s">
        <v>104</v>
      </c>
      <c r="C508" s="119"/>
      <c r="D508" s="119"/>
      <c r="E508" s="119"/>
      <c r="F508" s="119"/>
      <c r="G508" s="119"/>
    </row>
    <row r="509" spans="1:7" x14ac:dyDescent="0.25">
      <c r="A509" s="72" t="s">
        <v>691</v>
      </c>
      <c r="B509" s="119" t="s">
        <v>105</v>
      </c>
      <c r="C509" s="229" t="s">
        <v>162</v>
      </c>
      <c r="D509" s="229" t="s">
        <v>162</v>
      </c>
      <c r="E509" s="119"/>
      <c r="F509" s="185" t="str">
        <f>IF($C$517=0,"",IF(C509="[Mark as ND1 if not relevant]","",C509/$C$517))</f>
        <v/>
      </c>
      <c r="G509" s="185" t="str">
        <f>IF($D$517=0,"",IF(D509="[Mark as ND1 if not relevant]","",D509/$D$517))</f>
        <v/>
      </c>
    </row>
    <row r="510" spans="1:7" x14ac:dyDescent="0.25">
      <c r="A510" s="72" t="s">
        <v>692</v>
      </c>
      <c r="B510" s="119" t="s">
        <v>106</v>
      </c>
      <c r="C510" s="229" t="s">
        <v>162</v>
      </c>
      <c r="D510" s="229" t="s">
        <v>162</v>
      </c>
      <c r="E510" s="119"/>
      <c r="F510" s="185" t="str">
        <f t="shared" ref="F510:F516" si="27">IF($C$517=0,"",IF(C510="[Mark as ND1 if not relevant]","",C510/$C$517))</f>
        <v/>
      </c>
      <c r="G510" s="185" t="str">
        <f t="shared" ref="G510:G516" si="28">IF($D$517=0,"",IF(D510="[Mark as ND1 if not relevant]","",D510/$D$517))</f>
        <v/>
      </c>
    </row>
    <row r="511" spans="1:7" x14ac:dyDescent="0.25">
      <c r="A511" s="72" t="s">
        <v>693</v>
      </c>
      <c r="B511" s="119" t="s">
        <v>107</v>
      </c>
      <c r="C511" s="229" t="s">
        <v>162</v>
      </c>
      <c r="D511" s="229" t="s">
        <v>162</v>
      </c>
      <c r="E511" s="119"/>
      <c r="F511" s="185" t="str">
        <f t="shared" si="27"/>
        <v/>
      </c>
      <c r="G511" s="185" t="str">
        <f t="shared" si="28"/>
        <v/>
      </c>
    </row>
    <row r="512" spans="1:7" x14ac:dyDescent="0.25">
      <c r="A512" s="72" t="s">
        <v>694</v>
      </c>
      <c r="B512" s="119" t="s">
        <v>108</v>
      </c>
      <c r="C512" s="229" t="s">
        <v>162</v>
      </c>
      <c r="D512" s="229" t="s">
        <v>162</v>
      </c>
      <c r="E512" s="119"/>
      <c r="F512" s="185" t="str">
        <f t="shared" si="27"/>
        <v/>
      </c>
      <c r="G512" s="185" t="str">
        <f t="shared" si="28"/>
        <v/>
      </c>
    </row>
    <row r="513" spans="1:7" x14ac:dyDescent="0.25">
      <c r="A513" s="72" t="s">
        <v>695</v>
      </c>
      <c r="B513" s="119" t="s">
        <v>109</v>
      </c>
      <c r="C513" s="229" t="s">
        <v>162</v>
      </c>
      <c r="D513" s="229" t="s">
        <v>162</v>
      </c>
      <c r="E513" s="119"/>
      <c r="F513" s="185" t="str">
        <f t="shared" si="27"/>
        <v/>
      </c>
      <c r="G513" s="185" t="str">
        <f t="shared" si="28"/>
        <v/>
      </c>
    </row>
    <row r="514" spans="1:7" x14ac:dyDescent="0.25">
      <c r="A514" s="72" t="s">
        <v>696</v>
      </c>
      <c r="B514" s="119" t="s">
        <v>110</v>
      </c>
      <c r="C514" s="229" t="s">
        <v>162</v>
      </c>
      <c r="D514" s="229" t="s">
        <v>162</v>
      </c>
      <c r="E514" s="119"/>
      <c r="F514" s="185" t="str">
        <f t="shared" si="27"/>
        <v/>
      </c>
      <c r="G514" s="185" t="str">
        <f t="shared" si="28"/>
        <v/>
      </c>
    </row>
    <row r="515" spans="1:7" x14ac:dyDescent="0.25">
      <c r="A515" s="72" t="s">
        <v>697</v>
      </c>
      <c r="B515" s="119" t="s">
        <v>111</v>
      </c>
      <c r="C515" s="229" t="s">
        <v>162</v>
      </c>
      <c r="D515" s="229" t="s">
        <v>162</v>
      </c>
      <c r="E515" s="119"/>
      <c r="F515" s="185" t="str">
        <f t="shared" si="27"/>
        <v/>
      </c>
      <c r="G515" s="185" t="str">
        <f t="shared" si="28"/>
        <v/>
      </c>
    </row>
    <row r="516" spans="1:7" x14ac:dyDescent="0.25">
      <c r="A516" s="72" t="s">
        <v>698</v>
      </c>
      <c r="B516" s="119" t="s">
        <v>112</v>
      </c>
      <c r="C516" s="229" t="s">
        <v>162</v>
      </c>
      <c r="D516" s="229" t="s">
        <v>162</v>
      </c>
      <c r="E516" s="119"/>
      <c r="F516" s="185" t="str">
        <f t="shared" si="27"/>
        <v/>
      </c>
      <c r="G516" s="185" t="str">
        <f t="shared" si="28"/>
        <v/>
      </c>
    </row>
    <row r="517" spans="1:7" x14ac:dyDescent="0.25">
      <c r="A517" s="72" t="s">
        <v>699</v>
      </c>
      <c r="B517" s="189" t="s">
        <v>28</v>
      </c>
      <c r="C517" s="183">
        <f>SUM(C509:C516)</f>
        <v>0</v>
      </c>
      <c r="D517" s="184">
        <f>SUM(D509:D516)</f>
        <v>0</v>
      </c>
      <c r="E517" s="119"/>
      <c r="F517" s="179">
        <f>SUM(F509:F516)</f>
        <v>0</v>
      </c>
      <c r="G517" s="179">
        <f>SUM(G509:G516)</f>
        <v>0</v>
      </c>
    </row>
    <row r="518" spans="1:7" x14ac:dyDescent="0.25">
      <c r="A518" s="72" t="s">
        <v>700</v>
      </c>
      <c r="B518" s="182" t="s">
        <v>113</v>
      </c>
      <c r="C518" s="183"/>
      <c r="D518" s="184"/>
      <c r="E518" s="119"/>
      <c r="F518" s="185" t="str">
        <f>IF($C$517=0,"",IF(C518="[for completion]","",C518/$C$517))</f>
        <v/>
      </c>
      <c r="G518" s="185" t="str">
        <f>IF($D$517=0,"",IF(D518="[for completion]","",D518/$D$517))</f>
        <v/>
      </c>
    </row>
    <row r="519" spans="1:7" x14ac:dyDescent="0.25">
      <c r="A519" s="72" t="s">
        <v>701</v>
      </c>
      <c r="B519" s="182" t="s">
        <v>114</v>
      </c>
      <c r="C519" s="183"/>
      <c r="D519" s="184"/>
      <c r="E519" s="119"/>
      <c r="F519" s="185" t="str">
        <f t="shared" ref="F519:F523" si="29">IF($C$517=0,"",IF(C519="[for completion]","",C519/$C$517))</f>
        <v/>
      </c>
      <c r="G519" s="185" t="str">
        <f t="shared" ref="G519:G523" si="30">IF($D$517=0,"",IF(D519="[for completion]","",D519/$D$517))</f>
        <v/>
      </c>
    </row>
    <row r="520" spans="1:7" x14ac:dyDescent="0.25">
      <c r="A520" s="72" t="s">
        <v>702</v>
      </c>
      <c r="B520" s="182" t="s">
        <v>115</v>
      </c>
      <c r="C520" s="183"/>
      <c r="D520" s="184"/>
      <c r="E520" s="119"/>
      <c r="F520" s="185" t="str">
        <f t="shared" si="29"/>
        <v/>
      </c>
      <c r="G520" s="185" t="str">
        <f t="shared" si="30"/>
        <v/>
      </c>
    </row>
    <row r="521" spans="1:7" x14ac:dyDescent="0.25">
      <c r="A521" s="72" t="s">
        <v>773</v>
      </c>
      <c r="B521" s="182" t="s">
        <v>116</v>
      </c>
      <c r="C521" s="183"/>
      <c r="D521" s="184"/>
      <c r="E521" s="119"/>
      <c r="F521" s="185" t="str">
        <f t="shared" si="29"/>
        <v/>
      </c>
      <c r="G521" s="185" t="str">
        <f t="shared" si="30"/>
        <v/>
      </c>
    </row>
    <row r="522" spans="1:7" x14ac:dyDescent="0.25">
      <c r="A522" s="72" t="s">
        <v>774</v>
      </c>
      <c r="B522" s="182" t="s">
        <v>117</v>
      </c>
      <c r="C522" s="183"/>
      <c r="D522" s="184"/>
      <c r="E522" s="119"/>
      <c r="F522" s="185" t="str">
        <f t="shared" si="29"/>
        <v/>
      </c>
      <c r="G522" s="185" t="str">
        <f t="shared" si="30"/>
        <v/>
      </c>
    </row>
    <row r="523" spans="1:7" x14ac:dyDescent="0.25">
      <c r="A523" s="72" t="s">
        <v>775</v>
      </c>
      <c r="B523" s="182" t="s">
        <v>118</v>
      </c>
      <c r="C523" s="183"/>
      <c r="D523" s="184"/>
      <c r="E523" s="119"/>
      <c r="F523" s="185" t="str">
        <f t="shared" si="29"/>
        <v/>
      </c>
      <c r="G523" s="185" t="str">
        <f t="shared" si="30"/>
        <v/>
      </c>
    </row>
    <row r="524" spans="1:7" x14ac:dyDescent="0.25">
      <c r="A524" s="72" t="s">
        <v>776</v>
      </c>
      <c r="B524" s="182"/>
      <c r="C524" s="119"/>
      <c r="D524" s="119"/>
      <c r="E524" s="119"/>
      <c r="F524" s="185"/>
      <c r="G524" s="185"/>
    </row>
    <row r="525" spans="1:7" x14ac:dyDescent="0.25">
      <c r="A525" s="72" t="s">
        <v>777</v>
      </c>
      <c r="B525" s="182"/>
      <c r="C525" s="119"/>
      <c r="D525" s="119"/>
      <c r="E525" s="119"/>
      <c r="F525" s="185"/>
      <c r="G525" s="185"/>
    </row>
    <row r="526" spans="1:7" x14ac:dyDescent="0.25">
      <c r="A526" s="72" t="s">
        <v>778</v>
      </c>
      <c r="B526" s="182"/>
      <c r="C526" s="119"/>
      <c r="D526" s="119"/>
      <c r="E526" s="119"/>
      <c r="F526" s="185"/>
      <c r="G526" s="179"/>
    </row>
    <row r="527" spans="1:7" x14ac:dyDescent="0.25">
      <c r="A527" s="108"/>
      <c r="B527" s="156" t="s">
        <v>823</v>
      </c>
      <c r="C527" s="108" t="s">
        <v>130</v>
      </c>
      <c r="D527" s="108"/>
      <c r="E527" s="113"/>
      <c r="F527" s="108"/>
      <c r="G527" s="108"/>
    </row>
    <row r="528" spans="1:7" x14ac:dyDescent="0.25">
      <c r="A528" s="72" t="s">
        <v>703</v>
      </c>
      <c r="B528" s="122" t="s">
        <v>131</v>
      </c>
      <c r="C528" s="179">
        <v>0.113659713782761</v>
      </c>
      <c r="D528" s="119"/>
      <c r="E528" s="119"/>
      <c r="F528" s="119"/>
      <c r="G528" s="119"/>
    </row>
    <row r="529" spans="1:7" x14ac:dyDescent="0.25">
      <c r="A529" s="72" t="s">
        <v>704</v>
      </c>
      <c r="B529" s="122" t="s">
        <v>132</v>
      </c>
      <c r="C529" s="179">
        <v>0.80011016149969705</v>
      </c>
      <c r="D529" s="119"/>
      <c r="E529" s="119"/>
      <c r="F529" s="119"/>
      <c r="G529" s="119"/>
    </row>
    <row r="530" spans="1:7" x14ac:dyDescent="0.25">
      <c r="A530" s="72" t="s">
        <v>705</v>
      </c>
      <c r="B530" s="122" t="s">
        <v>133</v>
      </c>
      <c r="C530" s="179">
        <v>2.5510565124266801E-2</v>
      </c>
      <c r="D530" s="119"/>
      <c r="E530" s="119"/>
      <c r="F530" s="119"/>
      <c r="G530" s="119"/>
    </row>
    <row r="531" spans="1:7" x14ac:dyDescent="0.25">
      <c r="A531" s="72" t="s">
        <v>706</v>
      </c>
      <c r="B531" s="122" t="s">
        <v>134</v>
      </c>
      <c r="C531" s="179"/>
      <c r="D531" s="119"/>
      <c r="E531" s="119"/>
      <c r="F531" s="119"/>
      <c r="G531" s="119"/>
    </row>
    <row r="532" spans="1:7" x14ac:dyDescent="0.25">
      <c r="A532" s="72" t="s">
        <v>707</v>
      </c>
      <c r="B532" s="122" t="s">
        <v>135</v>
      </c>
      <c r="C532" s="179">
        <v>5.9880749680670697E-2</v>
      </c>
      <c r="D532" s="119"/>
      <c r="E532" s="119"/>
      <c r="F532" s="119"/>
      <c r="G532" s="119"/>
    </row>
    <row r="533" spans="1:7" x14ac:dyDescent="0.25">
      <c r="A533" s="72" t="s">
        <v>708</v>
      </c>
      <c r="B533" s="192" t="s">
        <v>136</v>
      </c>
      <c r="C533" s="179"/>
      <c r="D533" s="119"/>
      <c r="E533" s="119"/>
      <c r="F533" s="119"/>
      <c r="G533" s="119"/>
    </row>
    <row r="534" spans="1:7" x14ac:dyDescent="0.25">
      <c r="A534" s="72" t="s">
        <v>709</v>
      </c>
      <c r="B534" s="192" t="s">
        <v>137</v>
      </c>
      <c r="C534" s="179"/>
      <c r="D534" s="119"/>
      <c r="E534" s="119"/>
      <c r="F534" s="119"/>
      <c r="G534" s="119"/>
    </row>
    <row r="535" spans="1:7" x14ac:dyDescent="0.25">
      <c r="A535" s="72" t="s">
        <v>710</v>
      </c>
      <c r="B535" s="192" t="s">
        <v>824</v>
      </c>
      <c r="C535" s="179"/>
      <c r="D535" s="119"/>
      <c r="E535" s="119"/>
      <c r="F535" s="119"/>
      <c r="G535" s="119"/>
    </row>
    <row r="536" spans="1:7" x14ac:dyDescent="0.25">
      <c r="A536" s="72" t="s">
        <v>711</v>
      </c>
      <c r="B536" s="192" t="s">
        <v>825</v>
      </c>
      <c r="C536" s="179"/>
      <c r="D536" s="119"/>
      <c r="E536" s="119"/>
      <c r="F536" s="119"/>
      <c r="G536" s="119"/>
    </row>
    <row r="537" spans="1:7" x14ac:dyDescent="0.25">
      <c r="A537" s="72" t="s">
        <v>712</v>
      </c>
      <c r="B537" s="192" t="s">
        <v>826</v>
      </c>
      <c r="C537" s="179"/>
      <c r="D537" s="119"/>
      <c r="E537" s="119"/>
      <c r="F537" s="119"/>
      <c r="G537" s="119"/>
    </row>
    <row r="538" spans="1:7" x14ac:dyDescent="0.25">
      <c r="A538" s="72" t="s">
        <v>751</v>
      </c>
      <c r="B538" s="192" t="s">
        <v>138</v>
      </c>
      <c r="C538" s="179"/>
      <c r="D538" s="119"/>
      <c r="E538" s="119"/>
      <c r="F538" s="119"/>
      <c r="G538" s="119"/>
    </row>
    <row r="539" spans="1:7" x14ac:dyDescent="0.25">
      <c r="A539" s="72" t="s">
        <v>752</v>
      </c>
      <c r="B539" s="192" t="s">
        <v>139</v>
      </c>
      <c r="C539" s="179"/>
      <c r="D539" s="119"/>
      <c r="E539" s="119"/>
      <c r="F539" s="119"/>
      <c r="G539" s="119"/>
    </row>
    <row r="540" spans="1:7" x14ac:dyDescent="0.25">
      <c r="A540" s="72" t="s">
        <v>753</v>
      </c>
      <c r="B540" s="192" t="s">
        <v>27</v>
      </c>
      <c r="C540" s="179">
        <v>8.3880991260452703E-4</v>
      </c>
      <c r="D540" s="119"/>
      <c r="E540" s="119"/>
      <c r="F540" s="119"/>
      <c r="G540" s="119"/>
    </row>
    <row r="541" spans="1:7" x14ac:dyDescent="0.25">
      <c r="A541" s="72" t="s">
        <v>754</v>
      </c>
      <c r="B541" s="193" t="s">
        <v>827</v>
      </c>
      <c r="C541" s="179"/>
      <c r="D541" s="119"/>
      <c r="E541" s="119"/>
      <c r="F541" s="119"/>
      <c r="G541" s="119"/>
    </row>
    <row r="542" spans="1:7" x14ac:dyDescent="0.25">
      <c r="A542" s="72" t="s">
        <v>755</v>
      </c>
      <c r="B542" s="193" t="s">
        <v>29</v>
      </c>
      <c r="C542" s="179"/>
      <c r="D542" s="119"/>
      <c r="E542" s="119"/>
      <c r="F542" s="119"/>
      <c r="G542" s="119"/>
    </row>
    <row r="543" spans="1:7" x14ac:dyDescent="0.25">
      <c r="A543" s="72" t="s">
        <v>756</v>
      </c>
      <c r="B543" s="182" t="s">
        <v>29</v>
      </c>
      <c r="C543" s="179"/>
      <c r="D543" s="119"/>
      <c r="E543" s="119"/>
      <c r="F543" s="119"/>
      <c r="G543" s="119"/>
    </row>
    <row r="544" spans="1:7" x14ac:dyDescent="0.25">
      <c r="A544" s="72" t="s">
        <v>1459</v>
      </c>
      <c r="B544" s="182" t="s">
        <v>29</v>
      </c>
      <c r="C544" s="179"/>
      <c r="D544" s="119"/>
      <c r="E544" s="119"/>
      <c r="F544" s="119"/>
      <c r="G544" s="119"/>
    </row>
    <row r="545" spans="1:7" x14ac:dyDescent="0.25">
      <c r="A545" s="72" t="s">
        <v>1460</v>
      </c>
      <c r="B545" s="182" t="s">
        <v>29</v>
      </c>
      <c r="C545" s="179"/>
      <c r="D545" s="119"/>
      <c r="E545" s="119"/>
      <c r="F545" s="119"/>
      <c r="G545" s="119"/>
    </row>
    <row r="546" spans="1:7" x14ac:dyDescent="0.25">
      <c r="A546" s="72" t="s">
        <v>1461</v>
      </c>
      <c r="B546" s="182" t="s">
        <v>29</v>
      </c>
      <c r="C546" s="179"/>
      <c r="D546" s="119"/>
      <c r="E546" s="119"/>
      <c r="F546" s="119"/>
      <c r="G546" s="119"/>
    </row>
    <row r="547" spans="1:7" x14ac:dyDescent="0.25">
      <c r="A547" s="72" t="s">
        <v>1462</v>
      </c>
      <c r="B547" s="182" t="s">
        <v>29</v>
      </c>
      <c r="C547" s="179"/>
      <c r="D547" s="119"/>
      <c r="E547" s="119"/>
      <c r="F547" s="119"/>
      <c r="G547" s="119"/>
    </row>
    <row r="548" spans="1:7" x14ac:dyDescent="0.25">
      <c r="A548" s="72" t="s">
        <v>1463</v>
      </c>
      <c r="B548" s="182" t="s">
        <v>29</v>
      </c>
      <c r="C548" s="179"/>
      <c r="D548" s="119"/>
      <c r="E548" s="119"/>
      <c r="F548" s="119"/>
      <c r="G548" s="119"/>
    </row>
    <row r="549" spans="1:7" x14ac:dyDescent="0.25">
      <c r="A549" s="72" t="s">
        <v>1464</v>
      </c>
      <c r="B549" s="182" t="s">
        <v>29</v>
      </c>
      <c r="C549" s="179"/>
      <c r="D549" s="119"/>
      <c r="E549" s="119"/>
      <c r="F549" s="119"/>
      <c r="G549" s="119"/>
    </row>
    <row r="550" spans="1:7" x14ac:dyDescent="0.25">
      <c r="A550" s="72" t="s">
        <v>1465</v>
      </c>
      <c r="B550" s="182" t="s">
        <v>29</v>
      </c>
      <c r="C550" s="179"/>
      <c r="D550" s="119"/>
      <c r="E550" s="119"/>
      <c r="F550" s="119"/>
      <c r="G550" s="119"/>
    </row>
    <row r="551" spans="1:7" x14ac:dyDescent="0.25">
      <c r="A551" s="72" t="s">
        <v>1466</v>
      </c>
      <c r="B551" s="182" t="s">
        <v>29</v>
      </c>
      <c r="C551" s="179"/>
      <c r="D551" s="119"/>
      <c r="E551" s="119"/>
      <c r="F551" s="119"/>
      <c r="G551" s="119"/>
    </row>
    <row r="552" spans="1:7" x14ac:dyDescent="0.25">
      <c r="A552" s="72" t="s">
        <v>1467</v>
      </c>
      <c r="B552" s="182" t="s">
        <v>29</v>
      </c>
      <c r="C552" s="179"/>
      <c r="D552" s="119"/>
      <c r="E552" s="119"/>
      <c r="F552" s="119"/>
      <c r="G552" s="116"/>
    </row>
    <row r="553" spans="1:7" x14ac:dyDescent="0.25">
      <c r="A553" s="72" t="s">
        <v>1468</v>
      </c>
      <c r="B553" s="182" t="s">
        <v>29</v>
      </c>
      <c r="C553" s="179"/>
      <c r="D553" s="119"/>
      <c r="E553" s="119"/>
      <c r="F553" s="119"/>
      <c r="G553" s="116"/>
    </row>
    <row r="554" spans="1:7" x14ac:dyDescent="0.25">
      <c r="A554" s="72" t="s">
        <v>1469</v>
      </c>
      <c r="B554" s="182" t="s">
        <v>29</v>
      </c>
      <c r="C554" s="179"/>
      <c r="D554" s="119"/>
      <c r="E554" s="119"/>
      <c r="F554" s="119"/>
      <c r="G554" s="116"/>
    </row>
    <row r="555" spans="1:7" x14ac:dyDescent="0.25">
      <c r="A555" s="108"/>
      <c r="B555" s="156" t="s">
        <v>828</v>
      </c>
      <c r="C555" s="108" t="s">
        <v>26</v>
      </c>
      <c r="D555" s="108" t="s">
        <v>328</v>
      </c>
      <c r="E555" s="108"/>
      <c r="F555" s="156" t="s">
        <v>53</v>
      </c>
      <c r="G555" s="108" t="s">
        <v>340</v>
      </c>
    </row>
    <row r="556" spans="1:7" x14ac:dyDescent="0.25">
      <c r="A556" s="47" t="s">
        <v>757</v>
      </c>
      <c r="B556" s="122" t="s">
        <v>1579</v>
      </c>
      <c r="C556" s="183">
        <v>185.53326656888399</v>
      </c>
      <c r="D556" s="184">
        <v>6</v>
      </c>
      <c r="E556" s="124"/>
      <c r="F556" s="185">
        <f>IF($C$574=0,"",IF(C556="[for completion]","",IF(C556="","",C556/$C$574)))</f>
        <v>2.8156761167810612E-2</v>
      </c>
      <c r="G556" s="185">
        <f>IF($D$574=0,"",IF(D556="[for completion]","",IF(D556="","",D556/$D$574)))</f>
        <v>2.4E-2</v>
      </c>
    </row>
    <row r="557" spans="1:7" x14ac:dyDescent="0.25">
      <c r="A557" s="47" t="s">
        <v>758</v>
      </c>
      <c r="B557" s="122" t="s">
        <v>1572</v>
      </c>
      <c r="C557" s="227">
        <v>902.54755749868298</v>
      </c>
      <c r="D557" s="228">
        <v>43</v>
      </c>
      <c r="E557" s="124"/>
      <c r="F557" s="185">
        <f t="shared" ref="F557:F573" si="31">IF($C$574=0,"",IF(C557="[for completion]","",IF(C557="","",C557/$C$574)))</f>
        <v>0.13697174899707848</v>
      </c>
      <c r="G557" s="185">
        <f t="shared" ref="G557:G573" si="32">IF($D$574=0,"",IF(D557="[for completion]","",IF(D557="","",D557/$D$574)))</f>
        <v>0.17199999999999999</v>
      </c>
    </row>
    <row r="558" spans="1:7" x14ac:dyDescent="0.25">
      <c r="A558" s="47" t="s">
        <v>759</v>
      </c>
      <c r="B558" s="122" t="s">
        <v>1573</v>
      </c>
      <c r="C558" s="227">
        <v>665.94209837917492</v>
      </c>
      <c r="D558" s="228">
        <v>16</v>
      </c>
      <c r="E558" s="124"/>
      <c r="F558" s="185">
        <f t="shared" si="31"/>
        <v>0.10106420785024749</v>
      </c>
      <c r="G558" s="185">
        <f t="shared" si="32"/>
        <v>6.4000000000000001E-2</v>
      </c>
    </row>
    <row r="559" spans="1:7" x14ac:dyDescent="0.25">
      <c r="A559" s="47" t="s">
        <v>760</v>
      </c>
      <c r="B559" s="122" t="s">
        <v>1574</v>
      </c>
      <c r="C559" s="227">
        <v>226.843951</v>
      </c>
      <c r="D559" s="228">
        <v>5</v>
      </c>
      <c r="E559" s="124"/>
      <c r="F559" s="185">
        <f t="shared" si="31"/>
        <v>3.4426122435019621E-2</v>
      </c>
      <c r="G559" s="185">
        <f t="shared" si="32"/>
        <v>0.02</v>
      </c>
    </row>
    <row r="560" spans="1:7" x14ac:dyDescent="0.25">
      <c r="A560" s="47" t="s">
        <v>761</v>
      </c>
      <c r="B560" s="122" t="s">
        <v>1575</v>
      </c>
      <c r="C560" s="227">
        <v>99.934861999999995</v>
      </c>
      <c r="D560" s="228">
        <v>4</v>
      </c>
      <c r="E560" s="124"/>
      <c r="F560" s="185">
        <f t="shared" si="31"/>
        <v>1.5166239961755867E-2</v>
      </c>
      <c r="G560" s="185">
        <f t="shared" si="32"/>
        <v>1.6E-2</v>
      </c>
    </row>
    <row r="561" spans="1:7" x14ac:dyDescent="0.25">
      <c r="A561" s="47" t="s">
        <v>762</v>
      </c>
      <c r="B561" s="122" t="s">
        <v>1576</v>
      </c>
      <c r="C561" s="227">
        <v>41</v>
      </c>
      <c r="D561" s="228">
        <v>1</v>
      </c>
      <c r="E561" s="124"/>
      <c r="F561" s="185">
        <f t="shared" si="31"/>
        <v>6.2222114083871011E-3</v>
      </c>
      <c r="G561" s="185">
        <f t="shared" si="32"/>
        <v>4.0000000000000001E-3</v>
      </c>
    </row>
    <row r="562" spans="1:7" x14ac:dyDescent="0.25">
      <c r="A562" s="47" t="s">
        <v>763</v>
      </c>
      <c r="B562" s="122" t="s">
        <v>1567</v>
      </c>
      <c r="C562" s="227">
        <v>22.619789000000001</v>
      </c>
      <c r="D562" s="228">
        <v>1</v>
      </c>
      <c r="E562" s="124"/>
      <c r="F562" s="185">
        <f t="shared" si="31"/>
        <v>3.4328075407587576E-3</v>
      </c>
      <c r="G562" s="185">
        <f t="shared" si="32"/>
        <v>4.0000000000000001E-3</v>
      </c>
    </row>
    <row r="563" spans="1:7" x14ac:dyDescent="0.25">
      <c r="A563" s="47" t="s">
        <v>764</v>
      </c>
      <c r="B563" s="122" t="s">
        <v>1577</v>
      </c>
      <c r="C563" s="183"/>
      <c r="D563" s="184"/>
      <c r="E563" s="124"/>
      <c r="F563" s="185" t="str">
        <f t="shared" si="31"/>
        <v/>
      </c>
      <c r="G563" s="185" t="str">
        <f t="shared" si="32"/>
        <v/>
      </c>
    </row>
    <row r="564" spans="1:7" x14ac:dyDescent="0.25">
      <c r="A564" s="47" t="s">
        <v>765</v>
      </c>
      <c r="B564" s="122" t="s">
        <v>1578</v>
      </c>
      <c r="C564" s="183"/>
      <c r="D564" s="184"/>
      <c r="E564" s="124"/>
      <c r="F564" s="185" t="str">
        <f t="shared" si="31"/>
        <v/>
      </c>
      <c r="G564" s="185" t="str">
        <f t="shared" si="32"/>
        <v/>
      </c>
    </row>
    <row r="565" spans="1:7" x14ac:dyDescent="0.25">
      <c r="A565" s="47" t="s">
        <v>766</v>
      </c>
      <c r="B565" s="122"/>
      <c r="C565" s="183"/>
      <c r="D565" s="184"/>
      <c r="E565" s="124"/>
      <c r="F565" s="185" t="str">
        <f t="shared" si="31"/>
        <v/>
      </c>
      <c r="G565" s="185" t="str">
        <f t="shared" si="32"/>
        <v/>
      </c>
    </row>
    <row r="566" spans="1:7" x14ac:dyDescent="0.25">
      <c r="A566" s="47" t="s">
        <v>1470</v>
      </c>
      <c r="B566" s="122"/>
      <c r="C566" s="183"/>
      <c r="D566" s="184"/>
      <c r="E566" s="124"/>
      <c r="F566" s="185" t="str">
        <f t="shared" si="31"/>
        <v/>
      </c>
      <c r="G566" s="185" t="str">
        <f t="shared" si="32"/>
        <v/>
      </c>
    </row>
    <row r="567" spans="1:7" x14ac:dyDescent="0.25">
      <c r="A567" s="47" t="s">
        <v>1471</v>
      </c>
      <c r="B567" s="122"/>
      <c r="C567" s="183"/>
      <c r="D567" s="184"/>
      <c r="E567" s="124"/>
      <c r="F567" s="185" t="str">
        <f t="shared" si="31"/>
        <v/>
      </c>
      <c r="G567" s="185" t="str">
        <f t="shared" si="32"/>
        <v/>
      </c>
    </row>
    <row r="568" spans="1:7" x14ac:dyDescent="0.25">
      <c r="A568" s="47" t="s">
        <v>1472</v>
      </c>
      <c r="B568" s="122"/>
      <c r="C568" s="183"/>
      <c r="D568" s="184"/>
      <c r="E568" s="124"/>
      <c r="F568" s="185" t="str">
        <f t="shared" si="31"/>
        <v/>
      </c>
      <c r="G568" s="185" t="str">
        <f t="shared" si="32"/>
        <v/>
      </c>
    </row>
    <row r="569" spans="1:7" x14ac:dyDescent="0.25">
      <c r="A569" s="47" t="s">
        <v>1473</v>
      </c>
      <c r="B569" s="122"/>
      <c r="C569" s="183"/>
      <c r="D569" s="184"/>
      <c r="E569" s="124"/>
      <c r="F569" s="185" t="str">
        <f t="shared" si="31"/>
        <v/>
      </c>
      <c r="G569" s="185" t="str">
        <f t="shared" si="32"/>
        <v/>
      </c>
    </row>
    <row r="570" spans="1:7" x14ac:dyDescent="0.25">
      <c r="A570" s="47" t="s">
        <v>1474</v>
      </c>
      <c r="B570" s="122"/>
      <c r="C570" s="183"/>
      <c r="D570" s="184"/>
      <c r="E570" s="124"/>
      <c r="F570" s="185" t="str">
        <f t="shared" si="31"/>
        <v/>
      </c>
      <c r="G570" s="185" t="str">
        <f t="shared" si="32"/>
        <v/>
      </c>
    </row>
    <row r="571" spans="1:7" x14ac:dyDescent="0.25">
      <c r="A571" s="47" t="s">
        <v>1475</v>
      </c>
      <c r="B571" s="122"/>
      <c r="C571" s="183"/>
      <c r="D571" s="184"/>
      <c r="E571" s="124"/>
      <c r="F571" s="185" t="str">
        <f t="shared" si="31"/>
        <v/>
      </c>
      <c r="G571" s="185" t="str">
        <f t="shared" si="32"/>
        <v/>
      </c>
    </row>
    <row r="572" spans="1:7" x14ac:dyDescent="0.25">
      <c r="A572" s="47" t="s">
        <v>1476</v>
      </c>
      <c r="B572" s="122"/>
      <c r="C572" s="183"/>
      <c r="D572" s="184"/>
      <c r="E572" s="124"/>
      <c r="F572" s="185" t="str">
        <f t="shared" si="31"/>
        <v/>
      </c>
      <c r="G572" s="185" t="str">
        <f t="shared" si="32"/>
        <v/>
      </c>
    </row>
    <row r="573" spans="1:7" x14ac:dyDescent="0.25">
      <c r="A573" s="47" t="s">
        <v>1477</v>
      </c>
      <c r="B573" s="122" t="s">
        <v>736</v>
      </c>
      <c r="C573" s="183">
        <v>4444.87564162751</v>
      </c>
      <c r="D573" s="184">
        <v>174</v>
      </c>
      <c r="E573" s="124"/>
      <c r="F573" s="185">
        <f t="shared" si="31"/>
        <v>0.67455990063894211</v>
      </c>
      <c r="G573" s="185">
        <f t="shared" si="32"/>
        <v>0.69599999999999995</v>
      </c>
    </row>
    <row r="574" spans="1:7" x14ac:dyDescent="0.25">
      <c r="A574" s="47" t="s">
        <v>1478</v>
      </c>
      <c r="B574" s="122" t="s">
        <v>28</v>
      </c>
      <c r="C574" s="183">
        <f>SUM(C556:C573)</f>
        <v>6589.2971660742514</v>
      </c>
      <c r="D574" s="184">
        <f>SUM(D556:D573)</f>
        <v>250</v>
      </c>
      <c r="E574" s="124"/>
      <c r="F574" s="202">
        <f>SUM(F556:F573)</f>
        <v>1</v>
      </c>
      <c r="G574" s="202">
        <f>SUM(G556:G573)</f>
        <v>1</v>
      </c>
    </row>
    <row r="575" spans="1:7" x14ac:dyDescent="0.25">
      <c r="A575" s="47" t="s">
        <v>779</v>
      </c>
      <c r="B575" s="122"/>
      <c r="C575" s="119"/>
      <c r="D575" s="119"/>
      <c r="E575" s="124"/>
      <c r="F575" s="124"/>
      <c r="G575" s="124"/>
    </row>
    <row r="576" spans="1:7" x14ac:dyDescent="0.25">
      <c r="A576" s="47" t="s">
        <v>1479</v>
      </c>
      <c r="B576" s="122"/>
      <c r="C576" s="119"/>
      <c r="D576" s="119"/>
      <c r="E576" s="124"/>
      <c r="F576" s="124"/>
      <c r="G576" s="124"/>
    </row>
    <row r="577" spans="1:7" x14ac:dyDescent="0.25">
      <c r="A577" s="47" t="s">
        <v>1480</v>
      </c>
      <c r="B577" s="122"/>
      <c r="C577" s="119"/>
      <c r="D577" s="119"/>
      <c r="E577" s="124"/>
      <c r="F577" s="124"/>
      <c r="G577" s="124"/>
    </row>
    <row r="578" spans="1:7" x14ac:dyDescent="0.25">
      <c r="A578" s="108"/>
      <c r="B578" s="156" t="s">
        <v>829</v>
      </c>
      <c r="C578" s="108" t="s">
        <v>26</v>
      </c>
      <c r="D578" s="108" t="s">
        <v>328</v>
      </c>
      <c r="E578" s="108"/>
      <c r="F578" s="156" t="s">
        <v>53</v>
      </c>
      <c r="G578" s="108" t="s">
        <v>340</v>
      </c>
    </row>
    <row r="579" spans="1:7" x14ac:dyDescent="0.25">
      <c r="A579" s="47" t="s">
        <v>767</v>
      </c>
      <c r="B579" s="122" t="s">
        <v>1599</v>
      </c>
      <c r="C579" s="183">
        <v>744.21079771683003</v>
      </c>
      <c r="D579" s="184">
        <v>54</v>
      </c>
      <c r="E579" s="124"/>
      <c r="F579" s="185">
        <f>IF($C$597=0,"",IF(C579="[for completion]","",IF(C579="","",C579/$C$597)))</f>
        <v>0.11294236379996407</v>
      </c>
      <c r="G579" s="185">
        <f>IF($D$597=0,"",IF(D579="[for completion]","",IF(D579="","",D579/$D$597)))</f>
        <v>0.216</v>
      </c>
    </row>
    <row r="580" spans="1:7" x14ac:dyDescent="0.25">
      <c r="A580" s="47" t="s">
        <v>768</v>
      </c>
      <c r="B580" s="122" t="s">
        <v>1600</v>
      </c>
      <c r="C580" s="227">
        <v>4.7268322087302499</v>
      </c>
      <c r="D580" s="228">
        <v>1</v>
      </c>
      <c r="E580" s="124"/>
      <c r="F580" s="185">
        <f t="shared" ref="F580:F596" si="33">IF($C$597=0,"",IF(C580="[for completion]","",IF(C580="","",C580/$C$597)))</f>
        <v>7.1734998279738952E-4</v>
      </c>
      <c r="G580" s="185">
        <f t="shared" ref="G580:G596" si="34">IF($D$597=0,"",IF(D580="[for completion]","",IF(D580="","",D580/$D$597)))</f>
        <v>4.0000000000000001E-3</v>
      </c>
    </row>
    <row r="581" spans="1:7" x14ac:dyDescent="0.25">
      <c r="A581" s="47" t="s">
        <v>769</v>
      </c>
      <c r="B581" s="122" t="s">
        <v>1595</v>
      </c>
      <c r="C581" s="227">
        <v>4987.1809918471599</v>
      </c>
      <c r="D581" s="228">
        <v>162</v>
      </c>
      <c r="E581" s="124"/>
      <c r="F581" s="185">
        <f t="shared" si="33"/>
        <v>0.75686084056494407</v>
      </c>
      <c r="G581" s="185">
        <f t="shared" si="34"/>
        <v>0.64800000000000002</v>
      </c>
    </row>
    <row r="582" spans="1:7" x14ac:dyDescent="0.25">
      <c r="A582" s="47" t="s">
        <v>770</v>
      </c>
      <c r="B582" s="122" t="s">
        <v>1596</v>
      </c>
      <c r="C582" s="227">
        <v>18.103179839999999</v>
      </c>
      <c r="D582" s="228">
        <v>1</v>
      </c>
      <c r="E582" s="124"/>
      <c r="F582" s="185">
        <f t="shared" si="33"/>
        <v>2.7473612714275955E-3</v>
      </c>
      <c r="G582" s="185">
        <f t="shared" si="34"/>
        <v>4.0000000000000001E-3</v>
      </c>
    </row>
    <row r="583" spans="1:7" x14ac:dyDescent="0.25">
      <c r="A583" s="47" t="s">
        <v>771</v>
      </c>
      <c r="B583" s="122" t="s">
        <v>1591</v>
      </c>
      <c r="C583" s="227">
        <v>129.168463808806</v>
      </c>
      <c r="D583" s="228">
        <v>5</v>
      </c>
      <c r="E583" s="124"/>
      <c r="F583" s="185">
        <f t="shared" si="33"/>
        <v>1.9602768027194861E-2</v>
      </c>
      <c r="G583" s="185">
        <f t="shared" si="34"/>
        <v>0.02</v>
      </c>
    </row>
    <row r="584" spans="1:7" x14ac:dyDescent="0.25">
      <c r="A584" s="47" t="s">
        <v>1481</v>
      </c>
      <c r="B584" s="122" t="s">
        <v>1592</v>
      </c>
      <c r="C584" s="227">
        <v>38.928230669477699</v>
      </c>
      <c r="D584" s="228">
        <v>3</v>
      </c>
      <c r="E584" s="124"/>
      <c r="F584" s="185">
        <f t="shared" si="33"/>
        <v>5.9077970970719236E-3</v>
      </c>
      <c r="G584" s="185">
        <f t="shared" si="34"/>
        <v>1.2E-2</v>
      </c>
    </row>
    <row r="585" spans="1:7" x14ac:dyDescent="0.25">
      <c r="A585" s="47" t="s">
        <v>1482</v>
      </c>
      <c r="B585" s="122" t="s">
        <v>1593</v>
      </c>
      <c r="C585" s="227">
        <v>377.328054183245</v>
      </c>
      <c r="D585" s="228">
        <v>16</v>
      </c>
      <c r="E585" s="124"/>
      <c r="F585" s="185">
        <f t="shared" si="33"/>
        <v>5.7263778620573025E-2</v>
      </c>
      <c r="G585" s="185">
        <f t="shared" si="34"/>
        <v>6.4000000000000001E-2</v>
      </c>
    </row>
    <row r="586" spans="1:7" x14ac:dyDescent="0.25">
      <c r="A586" s="47" t="s">
        <v>1483</v>
      </c>
      <c r="B586" s="122" t="s">
        <v>1594</v>
      </c>
      <c r="C586" s="183"/>
      <c r="D586" s="184"/>
      <c r="E586" s="124"/>
      <c r="F586" s="185" t="str">
        <f t="shared" si="33"/>
        <v/>
      </c>
      <c r="G586" s="185" t="str">
        <f t="shared" si="34"/>
        <v/>
      </c>
    </row>
    <row r="587" spans="1:7" x14ac:dyDescent="0.25">
      <c r="A587" s="47" t="s">
        <v>1484</v>
      </c>
      <c r="B587" s="122" t="s">
        <v>1597</v>
      </c>
      <c r="C587" s="183">
        <v>5.5271677800000001</v>
      </c>
      <c r="D587" s="184">
        <v>1</v>
      </c>
      <c r="E587" s="124"/>
      <c r="F587" s="185">
        <f t="shared" si="33"/>
        <v>8.3880991260452736E-4</v>
      </c>
      <c r="G587" s="185">
        <f t="shared" si="34"/>
        <v>4.0000000000000001E-3</v>
      </c>
    </row>
    <row r="588" spans="1:7" x14ac:dyDescent="0.25">
      <c r="A588" s="47" t="s">
        <v>1485</v>
      </c>
      <c r="B588" s="122" t="s">
        <v>1598</v>
      </c>
      <c r="C588" s="183"/>
      <c r="D588" s="184"/>
      <c r="E588" s="124"/>
      <c r="F588" s="185" t="str">
        <f t="shared" si="33"/>
        <v/>
      </c>
      <c r="G588" s="185" t="str">
        <f t="shared" si="34"/>
        <v/>
      </c>
    </row>
    <row r="589" spans="1:7" x14ac:dyDescent="0.25">
      <c r="A589" s="47" t="s">
        <v>1486</v>
      </c>
      <c r="B589" s="122"/>
      <c r="C589" s="183"/>
      <c r="D589" s="184"/>
      <c r="E589" s="124"/>
      <c r="F589" s="185" t="str">
        <f t="shared" si="33"/>
        <v/>
      </c>
      <c r="G589" s="185" t="str">
        <f t="shared" si="34"/>
        <v/>
      </c>
    </row>
    <row r="590" spans="1:7" x14ac:dyDescent="0.25">
      <c r="A590" s="47" t="s">
        <v>1487</v>
      </c>
      <c r="B590" s="122"/>
      <c r="C590" s="183"/>
      <c r="D590" s="184"/>
      <c r="E590" s="124"/>
      <c r="F590" s="185" t="str">
        <f t="shared" si="33"/>
        <v/>
      </c>
      <c r="G590" s="185" t="str">
        <f t="shared" si="34"/>
        <v/>
      </c>
    </row>
    <row r="591" spans="1:7" x14ac:dyDescent="0.25">
      <c r="A591" s="47" t="s">
        <v>1488</v>
      </c>
      <c r="B591" s="122"/>
      <c r="C591" s="183"/>
      <c r="D591" s="184"/>
      <c r="E591" s="124"/>
      <c r="F591" s="185" t="str">
        <f t="shared" si="33"/>
        <v/>
      </c>
      <c r="G591" s="185" t="str">
        <f t="shared" si="34"/>
        <v/>
      </c>
    </row>
    <row r="592" spans="1:7" x14ac:dyDescent="0.25">
      <c r="A592" s="47" t="s">
        <v>1489</v>
      </c>
      <c r="B592" s="122"/>
      <c r="C592" s="183"/>
      <c r="D592" s="184"/>
      <c r="E592" s="124"/>
      <c r="F592" s="185" t="str">
        <f t="shared" si="33"/>
        <v/>
      </c>
      <c r="G592" s="185" t="str">
        <f t="shared" si="34"/>
        <v/>
      </c>
    </row>
    <row r="593" spans="1:7" x14ac:dyDescent="0.25">
      <c r="A593" s="47" t="s">
        <v>1490</v>
      </c>
      <c r="B593" s="122"/>
      <c r="C593" s="183"/>
      <c r="D593" s="184"/>
      <c r="E593" s="124"/>
      <c r="F593" s="185" t="str">
        <f t="shared" si="33"/>
        <v/>
      </c>
      <c r="G593" s="185" t="str">
        <f t="shared" si="34"/>
        <v/>
      </c>
    </row>
    <row r="594" spans="1:7" x14ac:dyDescent="0.25">
      <c r="A594" s="47" t="s">
        <v>1491</v>
      </c>
      <c r="B594" s="122"/>
      <c r="C594" s="183"/>
      <c r="D594" s="184"/>
      <c r="E594" s="124"/>
      <c r="F594" s="185" t="str">
        <f t="shared" si="33"/>
        <v/>
      </c>
      <c r="G594" s="185" t="str">
        <f t="shared" si="34"/>
        <v/>
      </c>
    </row>
    <row r="595" spans="1:7" x14ac:dyDescent="0.25">
      <c r="A595" s="47" t="s">
        <v>1492</v>
      </c>
      <c r="B595" s="122"/>
      <c r="C595" s="183"/>
      <c r="D595" s="184"/>
      <c r="E595" s="124"/>
      <c r="F595" s="185" t="str">
        <f t="shared" si="33"/>
        <v/>
      </c>
      <c r="G595" s="185" t="str">
        <f t="shared" si="34"/>
        <v/>
      </c>
    </row>
    <row r="596" spans="1:7" x14ac:dyDescent="0.25">
      <c r="A596" s="47" t="s">
        <v>1493</v>
      </c>
      <c r="B596" s="122" t="s">
        <v>736</v>
      </c>
      <c r="C596" s="183">
        <v>284.12344801999996</v>
      </c>
      <c r="D596" s="184">
        <v>7</v>
      </c>
      <c r="E596" s="124"/>
      <c r="F596" s="185">
        <f t="shared" si="33"/>
        <v>4.3118930723422537E-2</v>
      </c>
      <c r="G596" s="185">
        <f t="shared" si="34"/>
        <v>2.8000000000000001E-2</v>
      </c>
    </row>
    <row r="597" spans="1:7" x14ac:dyDescent="0.25">
      <c r="A597" s="47" t="s">
        <v>1494</v>
      </c>
      <c r="B597" s="122" t="s">
        <v>28</v>
      </c>
      <c r="C597" s="183">
        <f>SUM(C579:C596)</f>
        <v>6589.2971660742487</v>
      </c>
      <c r="D597" s="184">
        <f>SUM(D579:D596)</f>
        <v>250</v>
      </c>
      <c r="E597" s="124"/>
      <c r="F597" s="185">
        <f>SUM(F579:F596)</f>
        <v>0.99999999999999989</v>
      </c>
      <c r="G597" s="185">
        <f>SUM(G579:G596)</f>
        <v>1</v>
      </c>
    </row>
    <row r="598" spans="1:7" x14ac:dyDescent="0.25">
      <c r="A598" s="47" t="s">
        <v>1495</v>
      </c>
      <c r="B598" s="122"/>
      <c r="C598" s="119"/>
      <c r="D598" s="119"/>
      <c r="E598" s="124"/>
      <c r="F598" s="124"/>
      <c r="G598" s="124"/>
    </row>
    <row r="599" spans="1:7" x14ac:dyDescent="0.25">
      <c r="A599" s="47" t="s">
        <v>1496</v>
      </c>
      <c r="B599" s="122"/>
      <c r="C599" s="119"/>
      <c r="D599" s="119"/>
      <c r="E599" s="124"/>
      <c r="F599" s="124"/>
      <c r="G599" s="124"/>
    </row>
    <row r="600" spans="1:7" x14ac:dyDescent="0.25">
      <c r="A600" s="47" t="s">
        <v>1497</v>
      </c>
      <c r="B600" s="122"/>
      <c r="C600" s="119"/>
      <c r="D600" s="119"/>
      <c r="E600" s="124"/>
      <c r="F600" s="124"/>
      <c r="G600" s="124"/>
    </row>
    <row r="601" spans="1:7" x14ac:dyDescent="0.25">
      <c r="A601" s="156"/>
      <c r="B601" s="156" t="s">
        <v>830</v>
      </c>
      <c r="C601" s="108" t="s">
        <v>26</v>
      </c>
      <c r="D601" s="108" t="s">
        <v>328</v>
      </c>
      <c r="E601" s="108"/>
      <c r="F601" s="156" t="s">
        <v>53</v>
      </c>
      <c r="G601" s="108" t="s">
        <v>340</v>
      </c>
    </row>
    <row r="602" spans="1:7" x14ac:dyDescent="0.25">
      <c r="A602" s="47" t="s">
        <v>1498</v>
      </c>
      <c r="B602" s="122" t="s">
        <v>318</v>
      </c>
      <c r="C602" s="183">
        <v>413.62962026005698</v>
      </c>
      <c r="D602" s="184">
        <v>11</v>
      </c>
      <c r="E602" s="124"/>
      <c r="F602" s="185">
        <f>IF($C$612=0,"",IF(C602="[for completion]","",IF(C602="","",C602/$C$612)))</f>
        <v>6.2772949805584163E-2</v>
      </c>
      <c r="G602" s="185">
        <f>IF($D$612=0,"",IF(D602="[for completion]","",IF(D602="","",D602/$D$612)))</f>
        <v>4.3999999999999997E-2</v>
      </c>
    </row>
    <row r="603" spans="1:7" x14ac:dyDescent="0.25">
      <c r="A603" s="47" t="s">
        <v>1499</v>
      </c>
      <c r="B603" s="122" t="s">
        <v>319</v>
      </c>
      <c r="C603" s="227">
        <v>110.80154409318899</v>
      </c>
      <c r="D603" s="228">
        <v>4</v>
      </c>
      <c r="E603" s="124"/>
      <c r="F603" s="185">
        <f t="shared" ref="F603:F611" si="35">IF($C$612=0,"",IF(C603="[for completion]","",IF(C603="","",C603/$C$612)))</f>
        <v>1.6815381261549921E-2</v>
      </c>
      <c r="G603" s="185">
        <f t="shared" ref="G603:G611" si="36">IF($D$612=0,"",IF(D603="[for completion]","",IF(D603="","",D603/$D$612)))</f>
        <v>1.6E-2</v>
      </c>
    </row>
    <row r="604" spans="1:7" x14ac:dyDescent="0.25">
      <c r="A604" s="47" t="s">
        <v>1500</v>
      </c>
      <c r="B604" s="122" t="s">
        <v>1550</v>
      </c>
      <c r="C604" s="227">
        <v>246.74085937590797</v>
      </c>
      <c r="D604" s="228">
        <v>13</v>
      </c>
      <c r="E604" s="124"/>
      <c r="F604" s="185">
        <f t="shared" si="35"/>
        <v>3.7445702198146628E-2</v>
      </c>
      <c r="G604" s="185">
        <f t="shared" si="36"/>
        <v>5.1999999999999998E-2</v>
      </c>
    </row>
    <row r="605" spans="1:7" x14ac:dyDescent="0.25">
      <c r="A605" s="47" t="s">
        <v>1501</v>
      </c>
      <c r="B605" s="122" t="s">
        <v>320</v>
      </c>
      <c r="C605" s="227">
        <v>189.187611979639</v>
      </c>
      <c r="D605" s="228">
        <v>4</v>
      </c>
      <c r="E605" s="124"/>
      <c r="F605" s="185">
        <f t="shared" si="35"/>
        <v>2.8711349209395654E-2</v>
      </c>
      <c r="G605" s="185">
        <f t="shared" si="36"/>
        <v>1.6E-2</v>
      </c>
    </row>
    <row r="606" spans="1:7" x14ac:dyDescent="0.25">
      <c r="A606" s="47" t="s">
        <v>1502</v>
      </c>
      <c r="B606" s="122" t="s">
        <v>321</v>
      </c>
      <c r="C606" s="227">
        <v>556.679808935496</v>
      </c>
      <c r="D606" s="228">
        <v>17</v>
      </c>
      <c r="E606" s="124"/>
      <c r="F606" s="185">
        <f t="shared" si="35"/>
        <v>8.4482425804321817E-2</v>
      </c>
      <c r="G606" s="185">
        <f t="shared" si="36"/>
        <v>6.8000000000000005E-2</v>
      </c>
    </row>
    <row r="607" spans="1:7" x14ac:dyDescent="0.25">
      <c r="A607" s="47" t="s">
        <v>1503</v>
      </c>
      <c r="B607" s="122" t="s">
        <v>322</v>
      </c>
      <c r="C607" s="227">
        <v>25.682896039918198</v>
      </c>
      <c r="D607" s="228">
        <v>4</v>
      </c>
      <c r="E607" s="124"/>
      <c r="F607" s="185">
        <f t="shared" si="35"/>
        <v>3.8976685058536311E-3</v>
      </c>
      <c r="G607" s="185">
        <f t="shared" si="36"/>
        <v>1.6E-2</v>
      </c>
    </row>
    <row r="608" spans="1:7" x14ac:dyDescent="0.25">
      <c r="A608" s="47" t="s">
        <v>1504</v>
      </c>
      <c r="B608" s="122" t="s">
        <v>323</v>
      </c>
      <c r="C608" s="227">
        <v>893.88227581247907</v>
      </c>
      <c r="D608" s="228">
        <v>47</v>
      </c>
      <c r="E608" s="124"/>
      <c r="F608" s="185">
        <f t="shared" si="35"/>
        <v>0.13565669498330321</v>
      </c>
      <c r="G608" s="185">
        <f t="shared" si="36"/>
        <v>0.188</v>
      </c>
    </row>
    <row r="609" spans="1:7" x14ac:dyDescent="0.25">
      <c r="A609" s="47" t="s">
        <v>1505</v>
      </c>
      <c r="B609" s="122" t="s">
        <v>324</v>
      </c>
      <c r="C609" s="227">
        <v>731.82489772598603</v>
      </c>
      <c r="D609" s="228">
        <v>23</v>
      </c>
      <c r="E609" s="124"/>
      <c r="F609" s="185">
        <f t="shared" si="35"/>
        <v>0.11106266408713056</v>
      </c>
      <c r="G609" s="185">
        <f t="shared" si="36"/>
        <v>9.1999999999999998E-2</v>
      </c>
    </row>
    <row r="610" spans="1:7" x14ac:dyDescent="0.25">
      <c r="A610" s="47" t="s">
        <v>1506</v>
      </c>
      <c r="B610" s="122" t="s">
        <v>325</v>
      </c>
      <c r="C610" s="227">
        <v>3420.8676518515799</v>
      </c>
      <c r="D610" s="228">
        <v>127</v>
      </c>
      <c r="E610" s="124"/>
      <c r="F610" s="185">
        <f t="shared" si="35"/>
        <v>0.51915516414471441</v>
      </c>
      <c r="G610" s="185">
        <f t="shared" si="36"/>
        <v>0.50800000000000001</v>
      </c>
    </row>
    <row r="611" spans="1:7" x14ac:dyDescent="0.25">
      <c r="A611" s="47" t="s">
        <v>1507</v>
      </c>
      <c r="B611" s="119" t="s">
        <v>736</v>
      </c>
      <c r="C611" s="183"/>
      <c r="D611" s="184"/>
      <c r="E611" s="124"/>
      <c r="F611" s="185" t="str">
        <f t="shared" si="35"/>
        <v/>
      </c>
      <c r="G611" s="185" t="str">
        <f t="shared" si="36"/>
        <v/>
      </c>
    </row>
    <row r="612" spans="1:7" x14ac:dyDescent="0.25">
      <c r="A612" s="47" t="s">
        <v>1508</v>
      </c>
      <c r="B612" s="122" t="s">
        <v>28</v>
      </c>
      <c r="C612" s="183">
        <f>SUM(C602:C611)</f>
        <v>6589.2971660742523</v>
      </c>
      <c r="D612" s="184">
        <f>SUM(D602:D611)</f>
        <v>250</v>
      </c>
      <c r="E612" s="124"/>
      <c r="F612" s="202">
        <f>SUM(F602:F611)</f>
        <v>1</v>
      </c>
      <c r="G612" s="202">
        <f>SUM(G602:G611)</f>
        <v>1</v>
      </c>
    </row>
    <row r="613" spans="1:7" x14ac:dyDescent="0.25">
      <c r="A613" s="47" t="s">
        <v>1509</v>
      </c>
      <c r="B613" s="119"/>
      <c r="C613" s="119"/>
      <c r="D613" s="119"/>
      <c r="E613" s="119"/>
      <c r="F613" s="119"/>
      <c r="G613" s="116"/>
    </row>
    <row r="614" spans="1:7" x14ac:dyDescent="0.25">
      <c r="A614" s="156"/>
      <c r="B614" s="108" t="s">
        <v>831</v>
      </c>
      <c r="C614" s="108" t="s">
        <v>26</v>
      </c>
      <c r="D614" s="108" t="s">
        <v>326</v>
      </c>
      <c r="E614" s="108"/>
      <c r="F614" s="108" t="s">
        <v>52</v>
      </c>
      <c r="G614" s="108" t="s">
        <v>99</v>
      </c>
    </row>
    <row r="615" spans="1:7" x14ac:dyDescent="0.25">
      <c r="A615" s="47" t="s">
        <v>1510</v>
      </c>
      <c r="B615" s="122" t="s">
        <v>734</v>
      </c>
      <c r="C615" s="183">
        <v>134.97</v>
      </c>
      <c r="D615" s="184">
        <v>3</v>
      </c>
      <c r="E615" s="124"/>
      <c r="F615" s="185">
        <f>IF($C$619=0,"",IF(C615="[for completion]","",IF(C615="","",C615/$C$619)))</f>
        <v>2.0483216433902614E-2</v>
      </c>
      <c r="G615" s="185">
        <f>IF($D$619=0,"",IF(D615="[for completion]","",IF(D615="","",D615/$D$619)))</f>
        <v>1.2E-2</v>
      </c>
    </row>
    <row r="616" spans="1:7" x14ac:dyDescent="0.25">
      <c r="A616" s="47" t="s">
        <v>1511</v>
      </c>
      <c r="B616" s="103" t="s">
        <v>735</v>
      </c>
      <c r="C616" s="183">
        <v>6454.3271660742503</v>
      </c>
      <c r="D616" s="184">
        <v>247</v>
      </c>
      <c r="E616" s="124"/>
      <c r="F616" s="185">
        <f t="shared" ref="F616:F618" si="37">IF($C$619=0,"",IF(C616="[for completion]","",IF(C616="","",C616/$C$619)))</f>
        <v>0.97951678356609739</v>
      </c>
      <c r="G616" s="185">
        <f t="shared" ref="G616:G618" si="38">IF($D$619=0,"",IF(D616="[for completion]","",IF(D616="","",D616/$D$619)))</f>
        <v>0.98799999999999999</v>
      </c>
    </row>
    <row r="617" spans="1:7" x14ac:dyDescent="0.25">
      <c r="A617" s="47" t="s">
        <v>1512</v>
      </c>
      <c r="B617" s="122" t="s">
        <v>327</v>
      </c>
      <c r="C617" s="183"/>
      <c r="D617" s="184"/>
      <c r="E617" s="124"/>
      <c r="F617" s="185" t="str">
        <f t="shared" si="37"/>
        <v/>
      </c>
      <c r="G617" s="185" t="str">
        <f t="shared" si="38"/>
        <v/>
      </c>
    </row>
    <row r="618" spans="1:7" x14ac:dyDescent="0.25">
      <c r="A618" s="47" t="s">
        <v>1513</v>
      </c>
      <c r="B618" s="119" t="s">
        <v>736</v>
      </c>
      <c r="C618" s="183"/>
      <c r="D618" s="184"/>
      <c r="E618" s="124"/>
      <c r="F618" s="185" t="str">
        <f t="shared" si="37"/>
        <v/>
      </c>
      <c r="G618" s="185" t="str">
        <f t="shared" si="38"/>
        <v/>
      </c>
    </row>
    <row r="619" spans="1:7" x14ac:dyDescent="0.25">
      <c r="A619" s="47" t="s">
        <v>1514</v>
      </c>
      <c r="B619" s="122" t="s">
        <v>28</v>
      </c>
      <c r="C619" s="183">
        <f>SUM(C615:C618)</f>
        <v>6589.2971660742505</v>
      </c>
      <c r="D619" s="184">
        <f>SUM(D615:D618)</f>
        <v>250</v>
      </c>
      <c r="E619" s="124"/>
      <c r="F619" s="202">
        <f>SUM(F615:F618)</f>
        <v>1</v>
      </c>
      <c r="G619" s="202">
        <f>SUM(G615:G618)</f>
        <v>1</v>
      </c>
    </row>
  </sheetData>
  <sheetProtection algorithmName="SHA-512" hashValue="65KFeDpM0Fj8kuGSaNZx/kQGmP9CIOYaKFOFEJM5kKTO7k2phrZTFEXlX/sd5doBl6OpCFHstD95Q93lC+1BUA==" saltValue="SsIqu4t7XtEP8ROEiL74KA=="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F68:F73 B48:D65 F116:F136 C116:D126 F84:F110 C84:D110" name="Mortgage Asset I_2"/>
    <protectedRange sqref="C229:D229 F229:G229 C258:D258 B232:D255" name="Mortgage Assets II_4"/>
    <protectedRange sqref="C258:D258 B270:D278 C280:D280 F280:G280 C283:D290 B292:D300 C261:D268 F270:G278 F292:G300" name="Mortgage Asset IV_3"/>
    <protectedRange sqref="C455:D455 F455:G455 B458:D481 C484:D484 F484:G484 C487:D494 B496:D504 C506:D506 F506:G506 C509:D516 B518:D526 F528:G554 C528:D554 B541:B554 F496:G504 F518:G526" name="Mortgage Assets III_3"/>
    <protectedRange sqref="B308:C317 B322:C327 C319:C321 F319:G327 D319:D327 C455:D455 D302:D317 F302:G317 C302:C307" name="Mortgage Asset IV_1"/>
    <protectedRange sqref="C329:D350 C375:D386 C352:D373 C388:D394 C398:D401" name="Optional ECBECAIs_2_2_1"/>
    <protectedRange sqref="B329:B346 B352:B369" name="Mortgage Assets III_1_1"/>
    <protectedRange sqref="F404:G452 B404:D452" name="Mortgage Asset IV_3_1"/>
    <protectedRange sqref="C556:D577 C602:D612 C579:D600 C615:D618" name="Optional ECBECAIs_2_1_1"/>
    <protectedRange sqref="B556:B573 B579:B596" name="Mortgage Assets III_2_1"/>
    <protectedRange sqref="C395:D396 C402:D403" name="Optional ECBECAIs_2_2_1_1"/>
    <protectedRange sqref="C619:D619" name="Optional ECBECAIs_2_3"/>
    <protectedRange sqref="F67" name="Mortgage Asset I"/>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88" location="'2. Harmonised Glossary'!A9" display="Breakdown by Interest Rate"/>
    <hyperlink ref="B218" location="'2. Harmonised Glossary'!A14" display="Non-Performing Loans (NPLs)"/>
    <hyperlink ref="B257" location="'2. Harmonised Glossary'!A288" display="Loan to Value (LTV) Information - Un-indexed"/>
    <hyperlink ref="B279" location="'2. Harmonised Glossary'!A11" display="Loan to Value (LTV) Information - Indexed"/>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C9" sqref="C9"/>
    </sheetView>
  </sheetViews>
  <sheetFormatPr baseColWidth="10" defaultColWidth="11.42578125" defaultRowHeight="15" outlineLevelRow="1" x14ac:dyDescent="0.25"/>
  <cols>
    <col min="1" max="1" width="16.28515625" customWidth="1"/>
    <col min="2" max="2" width="89.85546875" style="119" bestFit="1" customWidth="1"/>
    <col min="3" max="3" width="134.7109375" customWidth="1"/>
  </cols>
  <sheetData>
    <row r="1" spans="1:3" ht="31.5" x14ac:dyDescent="0.25">
      <c r="A1" s="115" t="s">
        <v>720</v>
      </c>
      <c r="B1" s="115"/>
      <c r="C1" s="141" t="s">
        <v>1549</v>
      </c>
    </row>
    <row r="2" spans="1:3" x14ac:dyDescent="0.25">
      <c r="B2" s="116"/>
      <c r="C2" s="116"/>
    </row>
    <row r="3" spans="1:3" x14ac:dyDescent="0.25">
      <c r="A3" s="117" t="s">
        <v>140</v>
      </c>
      <c r="B3" s="118"/>
      <c r="C3" s="116"/>
    </row>
    <row r="4" spans="1:3" x14ac:dyDescent="0.25">
      <c r="C4" s="116"/>
    </row>
    <row r="5" spans="1:3" ht="37.5" x14ac:dyDescent="0.25">
      <c r="A5" s="128" t="s">
        <v>25</v>
      </c>
      <c r="B5" s="128" t="s">
        <v>141</v>
      </c>
      <c r="C5" s="129" t="s">
        <v>310</v>
      </c>
    </row>
    <row r="6" spans="1:3" x14ac:dyDescent="0.25">
      <c r="A6" s="1" t="s">
        <v>142</v>
      </c>
      <c r="B6" s="127" t="s">
        <v>330</v>
      </c>
      <c r="C6" s="119" t="s">
        <v>622</v>
      </c>
    </row>
    <row r="7" spans="1:3" x14ac:dyDescent="0.25">
      <c r="A7" s="1" t="s">
        <v>143</v>
      </c>
      <c r="B7" s="120" t="s">
        <v>149</v>
      </c>
      <c r="C7" s="222" t="s">
        <v>1603</v>
      </c>
    </row>
    <row r="8" spans="1:3" ht="30" x14ac:dyDescent="0.25">
      <c r="A8" s="1" t="s">
        <v>144</v>
      </c>
      <c r="B8" s="120" t="s">
        <v>609</v>
      </c>
      <c r="C8" s="222" t="s">
        <v>1608</v>
      </c>
    </row>
    <row r="9" spans="1:3" ht="30" x14ac:dyDescent="0.25">
      <c r="A9" s="1" t="s">
        <v>145</v>
      </c>
      <c r="B9" s="120" t="s">
        <v>610</v>
      </c>
      <c r="C9" s="222" t="s">
        <v>1605</v>
      </c>
    </row>
    <row r="10" spans="1:3" ht="30" x14ac:dyDescent="0.25">
      <c r="A10" s="1" t="s">
        <v>146</v>
      </c>
      <c r="B10" s="120" t="s">
        <v>150</v>
      </c>
      <c r="C10" s="222" t="s">
        <v>1604</v>
      </c>
    </row>
    <row r="11" spans="1:3" ht="30" x14ac:dyDescent="0.25">
      <c r="A11" s="1" t="s">
        <v>147</v>
      </c>
      <c r="B11" s="121" t="s">
        <v>625</v>
      </c>
      <c r="C11" s="222" t="s">
        <v>1607</v>
      </c>
    </row>
    <row r="12" spans="1:3" ht="30" x14ac:dyDescent="0.25">
      <c r="A12" s="1" t="s">
        <v>148</v>
      </c>
      <c r="B12" s="121" t="s">
        <v>151</v>
      </c>
      <c r="C12" s="222" t="s">
        <v>1606</v>
      </c>
    </row>
    <row r="13" spans="1:3" x14ac:dyDescent="0.25">
      <c r="A13" s="1" t="s">
        <v>152</v>
      </c>
      <c r="B13" s="223" t="s">
        <v>153</v>
      </c>
      <c r="C13" s="222"/>
    </row>
    <row r="14" spans="1:3" x14ac:dyDescent="0.25">
      <c r="A14" s="1" t="s">
        <v>154</v>
      </c>
      <c r="B14" s="224"/>
      <c r="C14" s="222"/>
    </row>
    <row r="15" spans="1:3" x14ac:dyDescent="0.25">
      <c r="A15" s="1" t="s">
        <v>155</v>
      </c>
      <c r="B15" s="224"/>
      <c r="C15" s="222"/>
    </row>
    <row r="16" spans="1:3" outlineLevel="1" x14ac:dyDescent="0.25">
      <c r="A16" s="1" t="s">
        <v>156</v>
      </c>
      <c r="B16" s="224"/>
      <c r="C16" s="222"/>
    </row>
    <row r="17" spans="1:3" outlineLevel="1" x14ac:dyDescent="0.25">
      <c r="A17" s="1" t="s">
        <v>157</v>
      </c>
      <c r="B17" s="224"/>
      <c r="C17" s="222"/>
    </row>
    <row r="18" spans="1:3" ht="18.75" outlineLevel="1" x14ac:dyDescent="0.25">
      <c r="A18" s="128"/>
      <c r="B18" s="128" t="s">
        <v>158</v>
      </c>
      <c r="C18" s="129" t="s">
        <v>159</v>
      </c>
    </row>
    <row r="19" spans="1:3" outlineLevel="1" x14ac:dyDescent="0.25">
      <c r="A19" s="1" t="s">
        <v>160</v>
      </c>
      <c r="B19" s="121" t="s">
        <v>161</v>
      </c>
      <c r="C19" s="119" t="s">
        <v>162</v>
      </c>
    </row>
    <row r="20" spans="1:3" outlineLevel="1" x14ac:dyDescent="0.25">
      <c r="A20" s="1" t="s">
        <v>163</v>
      </c>
      <c r="B20" s="121" t="s">
        <v>164</v>
      </c>
      <c r="C20" s="119" t="s">
        <v>165</v>
      </c>
    </row>
    <row r="21" spans="1:3" x14ac:dyDescent="0.25">
      <c r="A21" s="1" t="s">
        <v>166</v>
      </c>
      <c r="B21" s="121" t="s">
        <v>167</v>
      </c>
      <c r="C21" s="119" t="s">
        <v>168</v>
      </c>
    </row>
    <row r="22" spans="1:3" x14ac:dyDescent="0.25">
      <c r="A22" s="1" t="s">
        <v>169</v>
      </c>
      <c r="B22" s="218"/>
      <c r="C22" s="222"/>
    </row>
    <row r="23" spans="1:3" x14ac:dyDescent="0.25">
      <c r="A23" s="1" t="s">
        <v>170</v>
      </c>
      <c r="B23" s="218"/>
      <c r="C23" s="222"/>
    </row>
    <row r="24" spans="1:3" x14ac:dyDescent="0.25">
      <c r="A24" s="1" t="s">
        <v>308</v>
      </c>
      <c r="B24" s="225"/>
      <c r="C24" s="222"/>
    </row>
    <row r="25" spans="1:3" ht="18.75" outlineLevel="1" x14ac:dyDescent="0.25">
      <c r="A25" s="128"/>
      <c r="B25" s="128" t="s">
        <v>171</v>
      </c>
      <c r="C25" s="129" t="s">
        <v>310</v>
      </c>
    </row>
    <row r="26" spans="1:3" ht="30" outlineLevel="1" x14ac:dyDescent="0.25">
      <c r="A26" s="1" t="s">
        <v>172</v>
      </c>
      <c r="B26" s="235" t="s">
        <v>1611</v>
      </c>
      <c r="C26" s="222" t="s">
        <v>1609</v>
      </c>
    </row>
    <row r="27" spans="1:3" outlineLevel="1" x14ac:dyDescent="0.25">
      <c r="A27" s="1" t="s">
        <v>173</v>
      </c>
      <c r="B27" s="236" t="s">
        <v>1610</v>
      </c>
      <c r="C27" s="222"/>
    </row>
    <row r="28" spans="1:3" x14ac:dyDescent="0.25">
      <c r="A28" s="1" t="s">
        <v>174</v>
      </c>
      <c r="B28" s="218"/>
      <c r="C28" s="226"/>
    </row>
    <row r="29" spans="1:3" x14ac:dyDescent="0.25">
      <c r="A29" s="1" t="s">
        <v>175</v>
      </c>
      <c r="B29" s="218"/>
      <c r="C29" s="226"/>
    </row>
    <row r="30" spans="1:3" x14ac:dyDescent="0.25">
      <c r="A30" s="1" t="s">
        <v>176</v>
      </c>
      <c r="B30" s="218"/>
      <c r="C30" s="226"/>
    </row>
    <row r="31" spans="1:3" x14ac:dyDescent="0.25">
      <c r="A31" s="1" t="s">
        <v>177</v>
      </c>
      <c r="B31" s="218"/>
      <c r="C31" s="226"/>
    </row>
    <row r="32" spans="1:3" x14ac:dyDescent="0.25">
      <c r="A32" s="226"/>
      <c r="B32" s="218"/>
      <c r="C32" s="226"/>
    </row>
    <row r="33" spans="1:3" x14ac:dyDescent="0.25">
      <c r="A33" s="226"/>
      <c r="B33" s="218"/>
      <c r="C33" s="226"/>
    </row>
    <row r="34" spans="1:3" x14ac:dyDescent="0.25">
      <c r="A34" s="226"/>
      <c r="B34" s="218"/>
      <c r="C34" s="226"/>
    </row>
    <row r="35" spans="1:3" x14ac:dyDescent="0.25">
      <c r="A35" s="226"/>
      <c r="B35" s="218"/>
      <c r="C35" s="226"/>
    </row>
    <row r="36" spans="1:3" x14ac:dyDescent="0.25">
      <c r="A36" s="226"/>
      <c r="B36" s="218"/>
      <c r="C36" s="226"/>
    </row>
    <row r="37" spans="1:3" x14ac:dyDescent="0.25">
      <c r="A37" s="226"/>
      <c r="B37" s="218"/>
      <c r="C37" s="226"/>
    </row>
    <row r="38" spans="1:3" x14ac:dyDescent="0.25">
      <c r="A38" s="226"/>
      <c r="B38" s="218"/>
      <c r="C38" s="226"/>
    </row>
    <row r="39" spans="1:3" x14ac:dyDescent="0.25">
      <c r="A39" s="226"/>
      <c r="B39" s="218"/>
      <c r="C39" s="226"/>
    </row>
    <row r="40" spans="1:3" x14ac:dyDescent="0.25">
      <c r="A40" s="226"/>
      <c r="B40" s="218"/>
      <c r="C40" s="226"/>
    </row>
    <row r="41" spans="1:3" x14ac:dyDescent="0.25">
      <c r="A41" s="226"/>
      <c r="B41" s="218"/>
      <c r="C41" s="226"/>
    </row>
    <row r="42" spans="1:3" x14ac:dyDescent="0.25">
      <c r="A42" s="226"/>
      <c r="B42" s="218"/>
      <c r="C42" s="226"/>
    </row>
    <row r="43" spans="1:3" x14ac:dyDescent="0.25">
      <c r="A43" s="226"/>
      <c r="B43" s="218"/>
      <c r="C43" s="226"/>
    </row>
    <row r="44" spans="1:3" x14ac:dyDescent="0.25">
      <c r="A44" s="226"/>
      <c r="B44" s="218"/>
      <c r="C44" s="226"/>
    </row>
    <row r="45" spans="1:3" x14ac:dyDescent="0.25">
      <c r="A45" s="226"/>
      <c r="B45" s="218"/>
      <c r="C45" s="226"/>
    </row>
    <row r="46" spans="1:3" x14ac:dyDescent="0.25">
      <c r="A46" s="226"/>
      <c r="B46" s="218"/>
      <c r="C46" s="226"/>
    </row>
    <row r="47" spans="1:3" x14ac:dyDescent="0.25">
      <c r="A47" s="226"/>
      <c r="B47" s="218"/>
      <c r="C47" s="226"/>
    </row>
    <row r="48" spans="1:3" x14ac:dyDescent="0.25">
      <c r="A48" s="226"/>
      <c r="B48" s="218"/>
      <c r="C48" s="226"/>
    </row>
    <row r="49" spans="1:3" x14ac:dyDescent="0.25">
      <c r="A49" s="226"/>
      <c r="B49" s="218"/>
      <c r="C49" s="226"/>
    </row>
    <row r="50" spans="1:3" x14ac:dyDescent="0.25">
      <c r="A50" s="226"/>
      <c r="B50" s="218"/>
      <c r="C50" s="226"/>
    </row>
    <row r="51" spans="1:3" x14ac:dyDescent="0.25">
      <c r="A51" s="226"/>
      <c r="B51" s="218"/>
      <c r="C51" s="226"/>
    </row>
    <row r="52" spans="1:3" x14ac:dyDescent="0.25">
      <c r="B52" s="122"/>
    </row>
    <row r="53" spans="1:3" x14ac:dyDescent="0.25">
      <c r="B53" s="122"/>
    </row>
    <row r="54" spans="1:3" x14ac:dyDescent="0.25">
      <c r="B54" s="122"/>
    </row>
    <row r="55" spans="1:3" x14ac:dyDescent="0.25">
      <c r="B55" s="122"/>
    </row>
    <row r="56" spans="1:3" x14ac:dyDescent="0.25">
      <c r="B56" s="122"/>
    </row>
    <row r="57" spans="1:3" x14ac:dyDescent="0.25">
      <c r="B57" s="122"/>
    </row>
    <row r="58" spans="1:3" x14ac:dyDescent="0.25">
      <c r="B58" s="122"/>
    </row>
    <row r="59" spans="1:3" x14ac:dyDescent="0.25">
      <c r="B59" s="122"/>
    </row>
    <row r="60" spans="1:3" x14ac:dyDescent="0.25">
      <c r="B60" s="122"/>
    </row>
    <row r="61" spans="1:3" x14ac:dyDescent="0.25">
      <c r="B61" s="122"/>
    </row>
    <row r="62" spans="1:3" x14ac:dyDescent="0.25">
      <c r="B62" s="122"/>
    </row>
    <row r="63" spans="1:3" x14ac:dyDescent="0.25">
      <c r="B63" s="122"/>
    </row>
    <row r="64" spans="1:3" x14ac:dyDescent="0.25">
      <c r="B64" s="122"/>
    </row>
    <row r="65" spans="2:2" x14ac:dyDescent="0.25">
      <c r="B65" s="122"/>
    </row>
    <row r="66" spans="2:2" x14ac:dyDescent="0.25">
      <c r="B66" s="122"/>
    </row>
    <row r="67" spans="2:2" x14ac:dyDescent="0.25">
      <c r="B67" s="122"/>
    </row>
    <row r="68" spans="2:2" x14ac:dyDescent="0.25">
      <c r="B68" s="122"/>
    </row>
    <row r="69" spans="2:2" x14ac:dyDescent="0.25">
      <c r="B69" s="122"/>
    </row>
    <row r="70" spans="2:2" x14ac:dyDescent="0.25">
      <c r="B70" s="122"/>
    </row>
    <row r="71" spans="2:2" x14ac:dyDescent="0.25">
      <c r="B71" s="122"/>
    </row>
    <row r="72" spans="2:2" x14ac:dyDescent="0.25">
      <c r="B72" s="122"/>
    </row>
    <row r="73" spans="2:2" x14ac:dyDescent="0.25">
      <c r="B73" s="122"/>
    </row>
    <row r="74" spans="2:2" x14ac:dyDescent="0.25">
      <c r="B74" s="122"/>
    </row>
    <row r="75" spans="2:2" x14ac:dyDescent="0.25">
      <c r="B75" s="122"/>
    </row>
    <row r="76" spans="2:2" x14ac:dyDescent="0.25">
      <c r="B76" s="122"/>
    </row>
    <row r="77" spans="2:2" x14ac:dyDescent="0.25">
      <c r="B77" s="116"/>
    </row>
    <row r="78" spans="2:2" x14ac:dyDescent="0.25">
      <c r="B78" s="116"/>
    </row>
    <row r="79" spans="2:2" x14ac:dyDescent="0.25">
      <c r="B79" s="116"/>
    </row>
    <row r="80" spans="2:2" x14ac:dyDescent="0.25">
      <c r="B80" s="116"/>
    </row>
    <row r="81" spans="2:2" x14ac:dyDescent="0.25">
      <c r="B81" s="116"/>
    </row>
    <row r="82" spans="2:2" x14ac:dyDescent="0.25">
      <c r="B82" s="116"/>
    </row>
    <row r="83" spans="2:2" x14ac:dyDescent="0.25">
      <c r="B83" s="116"/>
    </row>
    <row r="84" spans="2:2" x14ac:dyDescent="0.25">
      <c r="B84" s="116"/>
    </row>
    <row r="85" spans="2:2" x14ac:dyDescent="0.25">
      <c r="B85" s="116"/>
    </row>
    <row r="86" spans="2:2" x14ac:dyDescent="0.25">
      <c r="B86" s="116"/>
    </row>
    <row r="87" spans="2:2" x14ac:dyDescent="0.25">
      <c r="B87" s="122"/>
    </row>
    <row r="88" spans="2:2" x14ac:dyDescent="0.25">
      <c r="B88" s="122"/>
    </row>
    <row r="89" spans="2:2" x14ac:dyDescent="0.25">
      <c r="B89" s="122"/>
    </row>
    <row r="90" spans="2:2" x14ac:dyDescent="0.25">
      <c r="B90" s="122"/>
    </row>
    <row r="91" spans="2:2" x14ac:dyDescent="0.25">
      <c r="B91" s="122"/>
    </row>
    <row r="92" spans="2:2" x14ac:dyDescent="0.25">
      <c r="B92" s="122"/>
    </row>
    <row r="93" spans="2:2" x14ac:dyDescent="0.25">
      <c r="B93" s="122"/>
    </row>
    <row r="94" spans="2:2" x14ac:dyDescent="0.25">
      <c r="B94" s="122"/>
    </row>
    <row r="95" spans="2:2" x14ac:dyDescent="0.25">
      <c r="B95" s="123"/>
    </row>
    <row r="96" spans="2:2" x14ac:dyDescent="0.25">
      <c r="B96" s="122"/>
    </row>
    <row r="97" spans="2:2" x14ac:dyDescent="0.25">
      <c r="B97" s="122"/>
    </row>
    <row r="98" spans="2:2" x14ac:dyDescent="0.25">
      <c r="B98" s="122"/>
    </row>
    <row r="99" spans="2:2" x14ac:dyDescent="0.25">
      <c r="B99" s="122"/>
    </row>
    <row r="100" spans="2:2" x14ac:dyDescent="0.25">
      <c r="B100" s="122"/>
    </row>
    <row r="101" spans="2:2" x14ac:dyDescent="0.25">
      <c r="B101" s="122"/>
    </row>
    <row r="102" spans="2:2" x14ac:dyDescent="0.25">
      <c r="B102" s="122"/>
    </row>
    <row r="103" spans="2:2" x14ac:dyDescent="0.25">
      <c r="B103" s="122"/>
    </row>
    <row r="104" spans="2:2" x14ac:dyDescent="0.25">
      <c r="B104" s="122"/>
    </row>
    <row r="105" spans="2:2" x14ac:dyDescent="0.25">
      <c r="B105" s="122"/>
    </row>
    <row r="106" spans="2:2" x14ac:dyDescent="0.25">
      <c r="B106" s="122"/>
    </row>
    <row r="107" spans="2:2" x14ac:dyDescent="0.25">
      <c r="B107" s="122"/>
    </row>
    <row r="108" spans="2:2" x14ac:dyDescent="0.25">
      <c r="B108" s="122"/>
    </row>
    <row r="109" spans="2:2" x14ac:dyDescent="0.25">
      <c r="B109" s="122"/>
    </row>
    <row r="110" spans="2:2" x14ac:dyDescent="0.25">
      <c r="B110" s="122"/>
    </row>
    <row r="111" spans="2:2" x14ac:dyDescent="0.25">
      <c r="B111" s="122"/>
    </row>
    <row r="112" spans="2:2" x14ac:dyDescent="0.25">
      <c r="B112" s="122"/>
    </row>
    <row r="114" spans="2:2" x14ac:dyDescent="0.25">
      <c r="B114" s="122"/>
    </row>
    <row r="115" spans="2:2" x14ac:dyDescent="0.25">
      <c r="B115" s="122"/>
    </row>
    <row r="116" spans="2:2" x14ac:dyDescent="0.25">
      <c r="B116" s="122"/>
    </row>
    <row r="121" spans="2:2" x14ac:dyDescent="0.25">
      <c r="B121" s="124"/>
    </row>
    <row r="122" spans="2:2" x14ac:dyDescent="0.25">
      <c r="B122" s="125"/>
    </row>
    <row r="128" spans="2:2" x14ac:dyDescent="0.25">
      <c r="B128" s="121"/>
    </row>
    <row r="129" spans="2:2" x14ac:dyDescent="0.25">
      <c r="B129" s="122"/>
    </row>
    <row r="131" spans="2:2" x14ac:dyDescent="0.25">
      <c r="B131" s="122"/>
    </row>
    <row r="132" spans="2:2" x14ac:dyDescent="0.25">
      <c r="B132" s="122"/>
    </row>
    <row r="133" spans="2:2" x14ac:dyDescent="0.25">
      <c r="B133" s="122"/>
    </row>
    <row r="134" spans="2:2" x14ac:dyDescent="0.25">
      <c r="B134" s="122"/>
    </row>
    <row r="135" spans="2:2" x14ac:dyDescent="0.25">
      <c r="B135" s="122"/>
    </row>
    <row r="136" spans="2:2" x14ac:dyDescent="0.25">
      <c r="B136" s="122"/>
    </row>
    <row r="137" spans="2:2" x14ac:dyDescent="0.25">
      <c r="B137" s="122"/>
    </row>
    <row r="138" spans="2:2" x14ac:dyDescent="0.25">
      <c r="B138" s="122"/>
    </row>
    <row r="139" spans="2:2" x14ac:dyDescent="0.25">
      <c r="B139" s="122"/>
    </row>
    <row r="140" spans="2:2" x14ac:dyDescent="0.25">
      <c r="B140" s="122"/>
    </row>
    <row r="141" spans="2:2" x14ac:dyDescent="0.25">
      <c r="B141" s="122"/>
    </row>
    <row r="142" spans="2:2" x14ac:dyDescent="0.25">
      <c r="B142" s="122"/>
    </row>
    <row r="239" spans="2:2" x14ac:dyDescent="0.25">
      <c r="B239" s="120"/>
    </row>
    <row r="240" spans="2:2" x14ac:dyDescent="0.25">
      <c r="B240" s="122"/>
    </row>
    <row r="241" spans="2:2" x14ac:dyDescent="0.25">
      <c r="B241" s="122"/>
    </row>
    <row r="244" spans="2:2" x14ac:dyDescent="0.25">
      <c r="B244" s="122"/>
    </row>
    <row r="260" spans="2:2" x14ac:dyDescent="0.25">
      <c r="B260" s="120"/>
    </row>
    <row r="290" spans="2:2" x14ac:dyDescent="0.25">
      <c r="B290" s="124"/>
    </row>
    <row r="291" spans="2:2" x14ac:dyDescent="0.25">
      <c r="B291" s="122"/>
    </row>
    <row r="293" spans="2:2" x14ac:dyDescent="0.25">
      <c r="B293" s="122"/>
    </row>
    <row r="294" spans="2:2" x14ac:dyDescent="0.25">
      <c r="B294" s="122"/>
    </row>
    <row r="295" spans="2:2" x14ac:dyDescent="0.25">
      <c r="B295" s="122"/>
    </row>
    <row r="296" spans="2:2" x14ac:dyDescent="0.25">
      <c r="B296" s="122"/>
    </row>
    <row r="297" spans="2:2" x14ac:dyDescent="0.25">
      <c r="B297" s="122"/>
    </row>
    <row r="298" spans="2:2" x14ac:dyDescent="0.25">
      <c r="B298" s="122"/>
    </row>
    <row r="299" spans="2:2" x14ac:dyDescent="0.25">
      <c r="B299" s="122"/>
    </row>
    <row r="300" spans="2:2" x14ac:dyDescent="0.25">
      <c r="B300" s="122"/>
    </row>
    <row r="301" spans="2:2" x14ac:dyDescent="0.25">
      <c r="B301" s="122"/>
    </row>
    <row r="302" spans="2:2" x14ac:dyDescent="0.25">
      <c r="B302" s="122"/>
    </row>
    <row r="303" spans="2:2" x14ac:dyDescent="0.25">
      <c r="B303" s="122"/>
    </row>
    <row r="304" spans="2:2" x14ac:dyDescent="0.25">
      <c r="B304" s="122"/>
    </row>
    <row r="316" spans="2:2" x14ac:dyDescent="0.25">
      <c r="B316" s="122"/>
    </row>
    <row r="317" spans="2:2" x14ac:dyDescent="0.25">
      <c r="B317" s="122"/>
    </row>
    <row r="318" spans="2:2" x14ac:dyDescent="0.25">
      <c r="B318" s="122"/>
    </row>
    <row r="319" spans="2:2" x14ac:dyDescent="0.25">
      <c r="B319" s="122"/>
    </row>
    <row r="320" spans="2:2" x14ac:dyDescent="0.25">
      <c r="B320" s="122"/>
    </row>
    <row r="321" spans="2:2" x14ac:dyDescent="0.25">
      <c r="B321" s="122"/>
    </row>
    <row r="322" spans="2:2" x14ac:dyDescent="0.25">
      <c r="B322" s="122"/>
    </row>
    <row r="323" spans="2:2" x14ac:dyDescent="0.25">
      <c r="B323" s="122"/>
    </row>
    <row r="324" spans="2:2" x14ac:dyDescent="0.25">
      <c r="B324" s="122"/>
    </row>
    <row r="326" spans="2:2" x14ac:dyDescent="0.25">
      <c r="B326" s="122"/>
    </row>
    <row r="327" spans="2:2" x14ac:dyDescent="0.25">
      <c r="B327" s="122"/>
    </row>
    <row r="328" spans="2:2" x14ac:dyDescent="0.25">
      <c r="B328" s="122"/>
    </row>
    <row r="329" spans="2:2" x14ac:dyDescent="0.25">
      <c r="B329" s="122"/>
    </row>
    <row r="330" spans="2:2" x14ac:dyDescent="0.25">
      <c r="B330" s="122"/>
    </row>
    <row r="332" spans="2:2" x14ac:dyDescent="0.25">
      <c r="B332" s="122"/>
    </row>
    <row r="335" spans="2:2" x14ac:dyDescent="0.25">
      <c r="B335" s="122"/>
    </row>
    <row r="338" spans="2:2" x14ac:dyDescent="0.25">
      <c r="B338" s="122"/>
    </row>
    <row r="339" spans="2:2" x14ac:dyDescent="0.25">
      <c r="B339" s="122"/>
    </row>
    <row r="340" spans="2:2" x14ac:dyDescent="0.25">
      <c r="B340" s="122"/>
    </row>
    <row r="341" spans="2:2" x14ac:dyDescent="0.25">
      <c r="B341" s="122"/>
    </row>
    <row r="342" spans="2:2" x14ac:dyDescent="0.25">
      <c r="B342" s="122"/>
    </row>
    <row r="343" spans="2:2" x14ac:dyDescent="0.25">
      <c r="B343" s="122"/>
    </row>
    <row r="344" spans="2:2" x14ac:dyDescent="0.25">
      <c r="B344" s="122"/>
    </row>
    <row r="345" spans="2:2" x14ac:dyDescent="0.25">
      <c r="B345" s="122"/>
    </row>
    <row r="346" spans="2:2" x14ac:dyDescent="0.25">
      <c r="B346" s="122"/>
    </row>
    <row r="347" spans="2:2" x14ac:dyDescent="0.25">
      <c r="B347" s="122"/>
    </row>
    <row r="348" spans="2:2" x14ac:dyDescent="0.25">
      <c r="B348" s="122"/>
    </row>
    <row r="349" spans="2:2" x14ac:dyDescent="0.25">
      <c r="B349" s="122"/>
    </row>
    <row r="350" spans="2:2" x14ac:dyDescent="0.25">
      <c r="B350" s="122"/>
    </row>
    <row r="351" spans="2:2" x14ac:dyDescent="0.25">
      <c r="B351" s="122"/>
    </row>
    <row r="352" spans="2:2" x14ac:dyDescent="0.25">
      <c r="B352" s="122"/>
    </row>
    <row r="353" spans="2:2" x14ac:dyDescent="0.25">
      <c r="B353" s="122"/>
    </row>
    <row r="354" spans="2:2" x14ac:dyDescent="0.25">
      <c r="B354" s="122"/>
    </row>
    <row r="355" spans="2:2" x14ac:dyDescent="0.25">
      <c r="B355" s="122"/>
    </row>
    <row r="356" spans="2:2" x14ac:dyDescent="0.25">
      <c r="B356" s="122"/>
    </row>
    <row r="360" spans="2:2" x14ac:dyDescent="0.25">
      <c r="B360" s="124"/>
    </row>
    <row r="377" spans="2:2" x14ac:dyDescent="0.25">
      <c r="B377" s="126"/>
    </row>
  </sheetData>
  <sheetProtection algorithmName="SHA-512" hashValue="bcTLIcp3m2Ta4m8CzYbe2eQuVBLs/50ysrevRHwoXnCw3XAf5KSk3WJjc2mm6DmWQCeaaaxLcrXRLbCq1KAU/g==" saltValue="lbO/RY17KQT5rVZfDmUC0Q=="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Assets'!Druckbereich</vt:lpstr>
      <vt:lpstr>'C. EEM Harmonised Glossary'!Druckbereich</vt:lpstr>
      <vt:lpstr>'Completion Instructions'!Druckbereich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Claudia Nehmer</cp:lastModifiedBy>
  <cp:lastPrinted>2016-05-20T08:25:54Z</cp:lastPrinted>
  <dcterms:created xsi:type="dcterms:W3CDTF">2016-04-21T08:07:20Z</dcterms:created>
  <dcterms:modified xsi:type="dcterms:W3CDTF">2021-07-29T11:10:27Z</dcterms:modified>
</cp:coreProperties>
</file>